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WEB0015\Desktop\陽田\財務４表\"/>
    </mc:Choice>
  </mc:AlternateContent>
  <xr:revisionPtr revIDLastSave="0" documentId="8_{24523C57-B123-4DA9-B88A-B48A9A7975DE}" xr6:coauthVersionLast="47" xr6:coauthVersionMax="47" xr10:uidLastSave="{00000000-0000-0000-0000-000000000000}"/>
  <bookViews>
    <workbookView xWindow="-108" yWindow="-108" windowWidth="23256" windowHeight="13896" tabRatio="849" xr2:uid="{00000000-000D-0000-FFFF-FFFF00000000}"/>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AM35"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l="1"/>
  <c r="AM34" i="10" l="1"/>
  <c r="BE34" i="10" s="1"/>
  <c r="BE35" i="10" s="1"/>
  <c r="BW34" i="10" l="1"/>
  <c r="BW35" i="10" s="1"/>
  <c r="BW36" i="10" s="1"/>
  <c r="BW37" i="10" s="1"/>
  <c r="BW38" i="10" s="1"/>
  <c r="BW39" i="10" s="1"/>
  <c r="BW40" i="10" s="1"/>
  <c r="BW41" i="10" s="1"/>
  <c r="BW42" i="10" s="1"/>
  <c r="CO34" i="10" l="1"/>
  <c r="CO35" i="10" s="1"/>
  <c r="CO36" i="10" s="1"/>
</calcChain>
</file>

<file path=xl/sharedStrings.xml><?xml version="1.0" encoding="utf-8"?>
<sst xmlns="http://schemas.openxmlformats.org/spreadsheetml/2006/main" count="1101" uniqueCount="627">
  <si>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</si>
  <si>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</si>
  <si>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</si>
  <si>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</si>
  <si>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</si>
  <si>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</si>
  <si>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</si>
  <si>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</si>
  <si>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</si>
  <si>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</si>
  <si>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</si>
  <si>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</si>
  <si>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</si>
  <si>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</si>
  <si>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</si>
  <si>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</si>
  <si>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</si>
  <si>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</si>
  <si>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</si>
  <si>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</si>
  <si>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</si>
  <si>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</si>
  <si>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</si>
  <si>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</si>
  <si>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</si>
  <si>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</si>
  <si>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</si>
  <si>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</si>
  <si>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</si>
  <si>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</si>
  <si>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</si>
  <si>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</si>
  <si>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</si>
  <si>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</si>
  <si>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</si>
  <si>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</si>
  <si>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</si>
  <si>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</si>
  <si>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</si>
  <si>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</si>
  <si>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</si>
  <si>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</si>
  <si>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</si>
  <si>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</si>
  <si>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</si>
  <si>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</si>
  <si>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</si>
  <si>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</si>
  <si>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</si>
  <si>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</si>
  <si>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</si>
  <si>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</si>
  <si>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</si>
  <si>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</si>
  <si>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</si>
  <si>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</si>
  <si>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</si>
  <si>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</si>
  <si>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</si>
  <si>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</si>
  <si>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</si>
  <si>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</si>
  <si>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</si>
  <si>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</si>
  <si>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</si>
  <si>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</si>
  <si>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</si>
  <si>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</si>
  <si>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</si>
  <si>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</si>
  <si>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</si>
  <si>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</si>
  <si>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</si>
  <si>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</si>
  <si>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</si>
  <si>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</si>
  <si>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</si>
  <si>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</si>
  <si>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</si>
  <si>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</si>
  <si>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</si>
  <si>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</si>
  <si>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</si>
  <si>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</si>
  <si>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Ⅳ－１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</si>
  <si>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</si>
  <si>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</si>
  <si>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</si>
  <si>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</si>
  <si>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</si>
  <si>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</si>
  <si>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</si>
  <si>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</si>
  <si>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</si>
  <si>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</si>
  <si>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</si>
  <si>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</si>
  <si>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会津坂下町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</si>
  <si>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</si>
  <si>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</si>
  <si>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</si>
  <si>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</si>
  <si>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</si>
  <si>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</si>
  <si>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</si>
  <si>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</si>
  <si>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</si>
  <si>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</si>
  <si>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</si>
  <si>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</si>
  <si>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</si>
  <si>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</si>
  <si>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</si>
  <si>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</si>
  <si>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</si>
  <si>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</si>
  <si>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</si>
  <si>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</si>
  <si>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</si>
  <si>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</si>
  <si>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</si>
  <si>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</si>
  <si>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</si>
  <si>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</si>
  <si>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</si>
  <si>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</si>
  <si>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</si>
  <si>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</si>
  <si>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</si>
  <si>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</si>
  <si>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</si>
  <si>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</si>
  <si>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</si>
  <si>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</si>
  <si>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</si>
  <si>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</si>
  <si>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</si>
  <si>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</si>
  <si>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</si>
  <si>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</si>
  <si>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</si>
  <si>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</si>
  <si>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</si>
  <si>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</si>
  <si>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</si>
  <si>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</si>
  <si>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</si>
  <si>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</si>
  <si>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</si>
  <si>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</si>
  <si>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</si>
  <si>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</si>
  <si>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</si>
  <si>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</si>
  <si>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</si>
  <si>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</si>
  <si>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</si>
  <si>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</si>
  <si>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</si>
  <si>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</si>
  <si>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</si>
  <si>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</si>
  <si>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</si>
  <si>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</si>
  <si>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</si>
  <si>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</si>
  <si>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</si>
  <si>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</si>
  <si>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</si>
  <si>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</si>
  <si>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</si>
  <si>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</si>
  <si>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</si>
  <si>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</si>
  <si>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</si>
  <si>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</si>
  <si>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</si>
  <si>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</si>
  <si>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</si>
  <si>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</si>
  <si>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</si>
  <si>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</si>
  <si>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</si>
  <si>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</si>
  <si>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</si>
  <si>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</si>
  <si>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</si>
  <si>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</si>
  <si>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</si>
  <si>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</si>
  <si>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</si>
  <si>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</si>
  <si>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</si>
  <si>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</si>
  <si>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</si>
  <si>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</si>
  <si>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</si>
  <si>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</si>
  <si>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</si>
  <si>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</si>
  <si>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</si>
  <si>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</si>
  <si>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</si>
  <si>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</si>
  <si>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</si>
  <si>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</si>
  <si>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</si>
  <si>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</si>
  <si>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</si>
  <si>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</si>
  <si>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</si>
  <si>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</si>
  <si>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</si>
  <si>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</si>
  <si>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</si>
  <si>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</si>
  <si>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</si>
  <si>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</si>
  <si>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</si>
  <si>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</si>
  <si>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</si>
  <si>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</si>
  <si>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</si>
  <si>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</si>
  <si>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</si>
  <si>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議会費</t>
  </si>
  <si>
    <t>利子割交付金</t>
  </si>
  <si>
    <t>総務費</t>
  </si>
  <si>
    <t>配当割交付金</t>
    <rPh sb="0" eb="2">
      <t>ハイトウ</t>
    </rPh>
    <rPh sb="2" eb="3">
      <t>ワリ</t>
    </rPh>
    <rPh sb="3" eb="6">
      <t>コウフキン</t>
    </rPh>
    <phoneticPr fontId="24"/>
  </si>
  <si>
    <t>民生費</t>
  </si>
  <si>
    <t>株式等譲渡所得割交付金</t>
    <rPh sb="0" eb="2">
      <t>カブシキ</t>
    </rPh>
    <rPh sb="2" eb="3">
      <t>トウ</t>
    </rPh>
    <rPh sb="3" eb="5">
      <t>ジョウト</t>
    </rPh>
    <rPh sb="5" eb="7">
      <t>ショトク</t>
    </rPh>
    <rPh sb="7" eb="8">
      <t>ワリ</t>
    </rPh>
    <rPh sb="8" eb="11">
      <t>コウフキン</t>
    </rPh>
    <phoneticPr fontId="24"/>
  </si>
  <si>
    <t>衛生費</t>
  </si>
  <si>
    <t>労働費</t>
  </si>
  <si>
    <t>地方消費税交付金</t>
  </si>
  <si>
    <t>農林水産業費</t>
  </si>
  <si>
    <t>ゴルフ場利用税交付金</t>
  </si>
  <si>
    <t>商工費</t>
  </si>
  <si>
    <t>特別地方消費税交付金</t>
  </si>
  <si>
    <t>土木費</t>
  </si>
  <si>
    <t>自動車取得税交付金</t>
  </si>
  <si>
    <t>消防費</t>
  </si>
  <si>
    <t>軽油引取税交付金</t>
  </si>
  <si>
    <t>教育費</t>
  </si>
  <si>
    <t>災害復旧費</t>
  </si>
  <si>
    <t>公債費</t>
  </si>
  <si>
    <t>地方特例交付金等</t>
    <rPh sb="7" eb="8">
      <t>トウ</t>
    </rPh>
    <phoneticPr fontId="16"/>
  </si>
  <si>
    <t>諸支出金</t>
    <rPh sb="3" eb="4">
      <t>キン</t>
    </rPh>
    <phoneticPr fontId="25"/>
  </si>
  <si>
    <t>目的税</t>
  </si>
  <si>
    <t>　自動車税減収補塡特例交付金</t>
    <rPh sb="7" eb="9">
      <t>ホテン</t>
    </rPh>
    <rPh sb="13" eb="14">
      <t>キン</t>
    </rPh>
    <phoneticPr fontId="29"/>
  </si>
  <si>
    <t>歳出合計</t>
  </si>
  <si>
    <t>　軽自動車税減収補塡特例交付金</t>
    <rPh sb="8" eb="10">
      <t>ホテン</t>
    </rPh>
    <phoneticPr fontId="29"/>
  </si>
  <si>
    <t>性質別歳出の状況（単位 千円・％）</t>
    <rPh sb="0" eb="2">
      <t>セイシツ</t>
    </rPh>
    <phoneticPr fontId="5"/>
  </si>
  <si>
    <t>地方交付税</t>
  </si>
  <si>
    <t>決算額</t>
  </si>
  <si>
    <t>経常経費充当一般財源等</t>
  </si>
  <si>
    <t>経常収支比率</t>
    <rPh sb="0" eb="2">
      <t>ケイジョウ</t>
    </rPh>
    <rPh sb="2" eb="4">
      <t>シュウシ</t>
    </rPh>
    <rPh sb="4" eb="6">
      <t>ヒリツ</t>
    </rPh>
    <phoneticPr fontId="20"/>
  </si>
  <si>
    <t>義務的経費計</t>
    <rPh sb="0" eb="3">
      <t>ギムテキ</t>
    </rPh>
    <rPh sb="3" eb="5">
      <t>ケイヒ</t>
    </rPh>
    <rPh sb="5" eb="6">
      <t>ケイ</t>
    </rPh>
    <phoneticPr fontId="5"/>
  </si>
  <si>
    <t>旧法による税</t>
  </si>
  <si>
    <t>　　うち職員給</t>
    <rPh sb="4" eb="6">
      <t>ショクイン</t>
    </rPh>
    <rPh sb="6" eb="7">
      <t>キュウ</t>
    </rPh>
    <phoneticPr fontId="5"/>
  </si>
  <si>
    <t>合計</t>
  </si>
  <si>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</si>
  <si>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</si>
  <si>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</si>
  <si>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</si>
  <si>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</si>
  <si>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手数料</t>
  </si>
  <si>
    <t>徴収率
(％)</t>
    <rPh sb="0" eb="2">
      <t>チョウシュウ</t>
    </rPh>
    <rPh sb="2" eb="3">
      <t>リツ</t>
    </rPh>
    <phoneticPr fontId="5"/>
  </si>
  <si>
    <t>現年</t>
    <rPh sb="0" eb="1">
      <t>ゲン</t>
    </rPh>
    <rPh sb="1" eb="2">
      <t>ネン</t>
    </rPh>
    <phoneticPr fontId="5"/>
  </si>
  <si>
    <t>国庫支出金</t>
  </si>
  <si>
    <t>市町村民税</t>
    <rPh sb="0" eb="3">
      <t>シチョウソン</t>
    </rPh>
    <rPh sb="3" eb="4">
      <t>ミン</t>
    </rPh>
    <rPh sb="4" eb="5">
      <t>ゼイ</t>
    </rPh>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</si>
  <si>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</si>
  <si>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</si>
  <si>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</si>
  <si>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</si>
  <si>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</si>
  <si>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</si>
  <si>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</si>
  <si>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寄附金</t>
  </si>
  <si>
    <t>実質収支</t>
    <rPh sb="0" eb="2">
      <t>ジッシツ</t>
    </rPh>
    <rPh sb="2" eb="4">
      <t>シュウシ</t>
    </rPh>
    <phoneticPr fontId="5"/>
  </si>
  <si>
    <t>　補助費等</t>
    <rPh sb="1" eb="3">
      <t>ホジョ</t>
    </rPh>
    <rPh sb="3" eb="4">
      <t>ヒ</t>
    </rPh>
    <rPh sb="4" eb="5">
      <t>トウ</t>
    </rPh>
    <phoneticPr fontId="5"/>
  </si>
  <si>
    <t>繰入金</t>
  </si>
  <si>
    <t>再差引収支</t>
    <rPh sb="0" eb="1">
      <t>サイ</t>
    </rPh>
    <rPh sb="1" eb="3">
      <t>サシヒキ</t>
    </rPh>
    <rPh sb="3" eb="5">
      <t>シュウシ</t>
    </rPh>
    <phoneticPr fontId="5"/>
  </si>
  <si>
    <t>繰越金</t>
  </si>
  <si>
    <t>加入世帯数(世帯)</t>
  </si>
  <si>
    <t>諸収入</t>
  </si>
  <si>
    <t>被保険者数(人)</t>
  </si>
  <si>
    <t>地方債</t>
  </si>
  <si>
    <t>　うち減収補塡債(特例分)</t>
    <rPh sb="4" eb="5">
      <t>シュウ</t>
    </rPh>
    <rPh sb="9" eb="10">
      <t>トク</t>
    </rPh>
    <rPh sb="10" eb="11">
      <t>レイ</t>
    </rPh>
    <rPh sb="11" eb="12">
      <t>ブン</t>
    </rPh>
    <phoneticPr fontId="16"/>
  </si>
  <si>
    <t>投資的経費計</t>
    <rPh sb="5" eb="6">
      <t>ケイ</t>
    </rPh>
    <phoneticPr fontId="5"/>
  </si>
  <si>
    <t>(注釈)</t>
    <rPh sb="1" eb="2">
      <t>チュウ</t>
    </rPh>
    <rPh sb="2" eb="3">
      <t>シャク</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</si>
  <si>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</si>
  <si>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</si>
  <si>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(2)各会計、関係団体の財政状況及び健全化判断比率（市町村）</t>
    <rPh sb="26" eb="29">
      <t>シチョウソン</t>
    </rPh>
    <phoneticPr fontId="5"/>
  </si>
  <si>
    <t>令和3年度</t>
  </si>
  <si>
    <t>福島県会津坂下町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</si>
  <si>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</si>
  <si>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</si>
  <si>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</si>
  <si>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</si>
  <si>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</si>
  <si>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</si>
  <si>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</si>
  <si>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</si>
  <si>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</si>
  <si>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</si>
  <si>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</si>
  <si>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</si>
  <si>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</si>
  <si>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</si>
  <si>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</si>
  <si>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</si>
  <si>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</si>
  <si>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</si>
  <si>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</si>
  <si>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</si>
  <si>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坂下東第一地区土地区画整理事業特別会計</t>
    <phoneticPr fontId="5"/>
  </si>
  <si>
    <t>-</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</si>
  <si>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</si>
  <si>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</si>
  <si>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</si>
  <si>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</si>
  <si>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</si>
  <si>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</si>
  <si>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</si>
  <si>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</si>
  <si>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</si>
  <si>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</si>
  <si>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</si>
  <si>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</si>
  <si>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</si>
  <si>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</si>
  <si>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</si>
  <si>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</si>
  <si>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</si>
  <si>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</si>
  <si>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</si>
  <si>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下水道事業特別会計</t>
    <phoneticPr fontId="5"/>
  </si>
  <si>
    <t>法非適用企業</t>
    <phoneticPr fontId="5"/>
  </si>
  <si>
    <t>農業集落排水事業特別会計</t>
    <phoneticPr fontId="5"/>
  </si>
  <si>
    <t>-</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</si>
  <si>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</si>
  <si>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</si>
  <si>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</si>
  <si>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</si>
  <si>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</si>
  <si>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</si>
  <si>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</si>
  <si>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</si>
  <si>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</si>
  <si>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</si>
  <si>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</si>
  <si>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</si>
  <si>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</si>
  <si>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</si>
  <si>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</si>
  <si>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</si>
  <si>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</si>
  <si>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</si>
  <si>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</si>
  <si>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</si>
  <si>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</si>
  <si>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</si>
  <si>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</si>
  <si>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</si>
  <si>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</si>
  <si>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</si>
  <si>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</si>
  <si>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</si>
  <si>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</si>
  <si>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</si>
  <si>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</si>
  <si>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</si>
  <si>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</si>
  <si>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t>
    <phoneticPr fontId="5"/>
  </si>
  <si>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</si>
  <si>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</si>
  <si>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</si>
  <si>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</si>
  <si>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</si>
  <si>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</si>
  <si>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</si>
  <si>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</si>
  <si>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</si>
  <si>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</si>
  <si>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</si>
  <si>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</si>
  <si>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</si>
  <si>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</si>
  <si>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</si>
  <si>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</si>
  <si>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</si>
  <si>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</si>
  <si>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</si>
  <si>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</si>
  <si>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</si>
  <si>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</si>
  <si>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</si>
  <si>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</si>
  <si>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</si>
  <si>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</si>
  <si>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</si>
  <si>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</si>
  <si>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</si>
  <si>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</si>
  <si>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</si>
  <si>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</si>
  <si>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</si>
  <si>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</si>
  <si>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</si>
  <si>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</si>
  <si>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</si>
  <si>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</si>
  <si>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</si>
  <si>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</si>
  <si>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</si>
  <si>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</si>
  <si>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介護保険特別会計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</si>
  <si>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</si>
  <si>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</si>
  <si>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</si>
  <si>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</si>
  <si>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</si>
  <si>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</si>
  <si>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</si>
  <si>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</si>
  <si>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</si>
  <si>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</si>
  <si>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</si>
  <si>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</si>
  <si>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</si>
  <si>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</si>
  <si>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</si>
  <si>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</si>
  <si>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</si>
  <si>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</si>
  <si>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</si>
  <si>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</si>
  <si>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</si>
  <si>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</si>
  <si>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</si>
  <si>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</si>
  <si>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</si>
  <si>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</si>
  <si>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</si>
  <si>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</si>
  <si>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</si>
  <si>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</si>
  <si>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</si>
  <si>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</si>
  <si>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</si>
  <si>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</si>
  <si>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</si>
  <si>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</si>
  <si>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</si>
  <si>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</si>
  <si>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</si>
  <si>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</si>
  <si>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</si>
  <si>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</si>
  <si>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</si>
  <si>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</si>
  <si>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</si>
  <si>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</si>
  <si>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</si>
  <si>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</si>
  <si>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</si>
  <si>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</si>
  <si>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</si>
  <si>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</si>
  <si>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</si>
  <si>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</si>
  <si>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</si>
  <si>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</si>
  <si>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</si>
  <si>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</si>
  <si>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</si>
  <si>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</si>
  <si>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</si>
  <si>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</si>
  <si>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</si>
  <si>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</si>
  <si>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</si>
  <si>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</si>
  <si>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</si>
  <si>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</si>
  <si>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</si>
  <si>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</si>
  <si>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</si>
  <si>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</si>
  <si>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</si>
  <si>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</si>
  <si>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</si>
  <si>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</si>
  <si>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</si>
  <si>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</si>
  <si>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</si>
  <si>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</si>
  <si>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</si>
  <si>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</si>
  <si>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</si>
  <si>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2.14</t>
  </si>
  <si>
    <t>水道事業会計</t>
  </si>
  <si>
    <t>一般会計</t>
  </si>
  <si>
    <t>下水道事業特別会計</t>
  </si>
  <si>
    <t>介護保険特別会計</t>
  </si>
  <si>
    <t>国民健康保険特別会計</t>
  </si>
  <si>
    <t>後期高齢者医療特別会計</t>
  </si>
  <si>
    <t>坂下東第一地区土地区画整理事業特別会計</t>
  </si>
  <si>
    <t>農業集落排水事業特別会計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</si>
  <si>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</si>
  <si>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</si>
  <si>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</si>
  <si>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</si>
  <si>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</si>
  <si>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</si>
  <si>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</si>
  <si>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</si>
  <si>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</si>
  <si>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会津若松地方広域市町村圏整備組合一般会計</t>
  </si>
  <si>
    <t>会津若松地方広域市町村圏整備組合水道用水供給事業会計</t>
  </si>
  <si>
    <t>福島県市町村総合事務組合一般会計</t>
    <rPh sb="0" eb="3">
      <t>フクシマケン</t>
    </rPh>
    <rPh sb="3" eb="6">
      <t>シチョウソン</t>
    </rPh>
    <rPh sb="6" eb="8">
      <t>ソウゴウ</t>
    </rPh>
    <rPh sb="8" eb="10">
      <t>ジム</t>
    </rPh>
    <rPh sb="10" eb="12">
      <t>クミアイ</t>
    </rPh>
    <rPh sb="12" eb="14">
      <t>イッパン</t>
    </rPh>
    <rPh sb="14" eb="16">
      <t>カイケイ</t>
    </rPh>
    <phoneticPr fontId="2"/>
  </si>
  <si>
    <t>福島県市町村総合事務組合消防補償等特別会計</t>
    <rPh sb="0" eb="3">
      <t>フクシマケン</t>
    </rPh>
    <rPh sb="3" eb="6">
      <t>シチョウソン</t>
    </rPh>
    <rPh sb="6" eb="8">
      <t>ソウゴウ</t>
    </rPh>
    <rPh sb="8" eb="10">
      <t>ジム</t>
    </rPh>
    <rPh sb="10" eb="12">
      <t>クミアイ</t>
    </rPh>
    <rPh sb="12" eb="14">
      <t>ショウボウ</t>
    </rPh>
    <rPh sb="14" eb="17">
      <t>ホショウトウ</t>
    </rPh>
    <rPh sb="17" eb="19">
      <t>トクベツ</t>
    </rPh>
    <rPh sb="19" eb="21">
      <t>カイケイ</t>
    </rPh>
    <phoneticPr fontId="2"/>
  </si>
  <si>
    <t>福島県市町村総合事務組合消防賞じゅつ金特別会計</t>
    <rPh sb="14" eb="15">
      <t>ショウ</t>
    </rPh>
    <rPh sb="18" eb="19">
      <t>キン</t>
    </rPh>
    <rPh sb="19" eb="21">
      <t>トクベツ</t>
    </rPh>
    <rPh sb="21" eb="23">
      <t>カイケイ</t>
    </rPh>
    <phoneticPr fontId="2"/>
  </si>
  <si>
    <t>福島県市町村総合事務組合非常勤職員公務災害補償特別会計</t>
    <rPh sb="12" eb="15">
      <t>ヒジョウキン</t>
    </rPh>
    <rPh sb="15" eb="17">
      <t>ショクイン</t>
    </rPh>
    <rPh sb="17" eb="19">
      <t>コウム</t>
    </rPh>
    <rPh sb="19" eb="21">
      <t>サイガイ</t>
    </rPh>
    <rPh sb="21" eb="23">
      <t>ホショウ</t>
    </rPh>
    <rPh sb="23" eb="25">
      <t>トクベツ</t>
    </rPh>
    <rPh sb="25" eb="27">
      <t>カイケイ</t>
    </rPh>
    <phoneticPr fontId="2"/>
  </si>
  <si>
    <t>福島県市町村総合事務組合自治会館管理特別会計</t>
    <rPh sb="12" eb="14">
      <t>ジチ</t>
    </rPh>
    <rPh sb="14" eb="16">
      <t>カイカン</t>
    </rPh>
    <rPh sb="16" eb="18">
      <t>カンリ</t>
    </rPh>
    <rPh sb="18" eb="20">
      <t>トクベツ</t>
    </rPh>
    <rPh sb="20" eb="22">
      <t>カイケイ</t>
    </rPh>
    <phoneticPr fontId="2"/>
  </si>
  <si>
    <t>福島県後期高齢者医療広域連合一般会計</t>
  </si>
  <si>
    <t>福島県後期高齢者医療広域連合後期高齢者医療特別会計</t>
  </si>
  <si>
    <t>株式会社会津ばんげ公共サービス</t>
    <rPh sb="0" eb="4">
      <t>カブシキガイシャ</t>
    </rPh>
    <rPh sb="4" eb="6">
      <t>アイヅ</t>
    </rPh>
    <rPh sb="9" eb="11">
      <t>コウキョウ</t>
    </rPh>
    <phoneticPr fontId="2"/>
  </si>
  <si>
    <t>株式会社湯川会津坂下</t>
    <rPh sb="0" eb="4">
      <t>カブシキガイシャ</t>
    </rPh>
    <rPh sb="4" eb="6">
      <t>ユガワ</t>
    </rPh>
    <rPh sb="6" eb="10">
      <t>アイヅバンゲ</t>
    </rPh>
    <phoneticPr fontId="2"/>
  </si>
  <si>
    <t>-</t>
    <phoneticPr fontId="2"/>
  </si>
  <si>
    <t>-</t>
    <phoneticPr fontId="2"/>
  </si>
  <si>
    <t>-</t>
    <phoneticPr fontId="2"/>
  </si>
  <si>
    <t>-</t>
    <phoneticPr fontId="2"/>
  </si>
  <si>
    <t>令和3年度</t>
    <phoneticPr fontId="25"/>
  </si>
  <si>
    <t>福島県会津坂下町</t>
    <phoneticPr fontId="25"/>
  </si>
  <si>
    <t>歳出の状況（単位 千円・％）</t>
    <phoneticPr fontId="5"/>
  </si>
  <si>
    <t>目的別歳出の状況（単位 千円・％）</t>
    <phoneticPr fontId="5"/>
  </si>
  <si>
    <t>-</t>
    <phoneticPr fontId="5"/>
  </si>
  <si>
    <t>地方譲与税</t>
    <phoneticPr fontId="5"/>
  </si>
  <si>
    <t>　法定普通税</t>
    <phoneticPr fontId="5"/>
  </si>
  <si>
    <t>　　市町村民税</t>
    <phoneticPr fontId="5"/>
  </si>
  <si>
    <t>　　　個人均等割</t>
    <phoneticPr fontId="5"/>
  </si>
  <si>
    <t>　　　所得割</t>
    <phoneticPr fontId="5"/>
  </si>
  <si>
    <t>分離課税所得割交付金</t>
    <phoneticPr fontId="25"/>
  </si>
  <si>
    <t>　　　法人均等割</t>
    <phoneticPr fontId="5"/>
  </si>
  <si>
    <t>　　　法人税割</t>
    <phoneticPr fontId="5"/>
  </si>
  <si>
    <t>　　固定資産税</t>
    <phoneticPr fontId="5"/>
  </si>
  <si>
    <t>　　　うち純固定資産税</t>
    <phoneticPr fontId="5"/>
  </si>
  <si>
    <t>　　軽自動車税</t>
    <phoneticPr fontId="5"/>
  </si>
  <si>
    <t>　　市町村たばこ税</t>
    <phoneticPr fontId="5"/>
  </si>
  <si>
    <t>自動車税環境性能割交付金</t>
    <phoneticPr fontId="5"/>
  </si>
  <si>
    <t>　　鉱産税</t>
    <phoneticPr fontId="5"/>
  </si>
  <si>
    <t>法人事業税交付金</t>
    <phoneticPr fontId="16"/>
  </si>
  <si>
    <t>　　特別土地保有税</t>
    <phoneticPr fontId="5"/>
  </si>
  <si>
    <t>　法定外普通税</t>
    <phoneticPr fontId="5"/>
  </si>
  <si>
    <t>　個人住民税減収補塡特例交付金</t>
    <phoneticPr fontId="5"/>
  </si>
  <si>
    <t>前年度繰上充用金</t>
    <phoneticPr fontId="5"/>
  </si>
  <si>
    <t>　法定目的税</t>
    <phoneticPr fontId="5"/>
  </si>
  <si>
    <t>　　入湯税</t>
    <phoneticPr fontId="5"/>
  </si>
  <si>
    <t>　新型コロナウイルス感染症対策地方税減収補塡特別交付金</t>
    <phoneticPr fontId="5"/>
  </si>
  <si>
    <t>　　事業所税</t>
    <phoneticPr fontId="5"/>
  </si>
  <si>
    <t>　　都市計画税</t>
    <phoneticPr fontId="5"/>
  </si>
  <si>
    <t>構成比</t>
    <phoneticPr fontId="5"/>
  </si>
  <si>
    <t>充当一般財源等</t>
    <phoneticPr fontId="5"/>
  </si>
  <si>
    <t>　普通交付税</t>
    <phoneticPr fontId="5"/>
  </si>
  <si>
    <t>　　水利地益税等</t>
    <phoneticPr fontId="5"/>
  </si>
  <si>
    <t>　特別交付税</t>
    <phoneticPr fontId="5"/>
  </si>
  <si>
    <t>　法定外目的税</t>
    <phoneticPr fontId="5"/>
  </si>
  <si>
    <t>　人件費</t>
    <phoneticPr fontId="5"/>
  </si>
  <si>
    <t>　震災復興特別交付税</t>
    <phoneticPr fontId="25"/>
  </si>
  <si>
    <t>(一般財源計)</t>
    <phoneticPr fontId="5"/>
  </si>
  <si>
    <t>-</t>
    <phoneticPr fontId="5"/>
  </si>
  <si>
    <t>　扶助費</t>
    <phoneticPr fontId="5"/>
  </si>
  <si>
    <t>交通安全対策特別交付金</t>
    <phoneticPr fontId="5"/>
  </si>
  <si>
    <t>　公債費</t>
    <phoneticPr fontId="5"/>
  </si>
  <si>
    <t>元利償還金</t>
    <phoneticPr fontId="5"/>
  </si>
  <si>
    <t>　うち元金</t>
    <phoneticPr fontId="25"/>
  </si>
  <si>
    <t>　うち利子</t>
    <phoneticPr fontId="25"/>
  </si>
  <si>
    <t>・計</t>
    <phoneticPr fontId="5"/>
  </si>
  <si>
    <t>一時借入金利子</t>
    <phoneticPr fontId="5"/>
  </si>
  <si>
    <t>　物件費</t>
    <phoneticPr fontId="5"/>
  </si>
  <si>
    <t>　維持補修費</t>
    <phoneticPr fontId="5"/>
  </si>
  <si>
    <t>合計</t>
    <phoneticPr fontId="5"/>
  </si>
  <si>
    <t>下水道</t>
    <phoneticPr fontId="5"/>
  </si>
  <si>
    <t>　　うち一部事務組合負担金</t>
    <phoneticPr fontId="5"/>
  </si>
  <si>
    <t>上水道</t>
    <phoneticPr fontId="5"/>
  </si>
  <si>
    <t>　繰出金</t>
    <phoneticPr fontId="5"/>
  </si>
  <si>
    <t>工業用水道</t>
    <phoneticPr fontId="5"/>
  </si>
  <si>
    <t>　積立金</t>
    <phoneticPr fontId="5"/>
  </si>
  <si>
    <t>交通</t>
    <phoneticPr fontId="5"/>
  </si>
  <si>
    <t>被保険者
1人当り</t>
    <phoneticPr fontId="5"/>
  </si>
  <si>
    <t>保険税(料)収入額</t>
    <phoneticPr fontId="5"/>
  </si>
  <si>
    <t>　投資・出資金・貸付金</t>
    <phoneticPr fontId="5"/>
  </si>
  <si>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</si>
  <si>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</si>
  <si>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</si>
  <si>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</si>
  <si>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</si>
  <si>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</si>
  <si>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　うち臨時財政対策債</t>
    <phoneticPr fontId="5"/>
  </si>
  <si>
    <t>　　うち人件費</t>
    <phoneticPr fontId="5"/>
  </si>
  <si>
    <t>歳入合計</t>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</si>
  <si>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</si>
  <si>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</si>
  <si>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</si>
  <si>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</si>
  <si>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</si>
  <si>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</si>
  <si>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 xml:space="preserve">※8：職員の状況については、令和3年地方公務員給与実態調査に基づいている。 </t>
    <phoneticPr fontId="2"/>
  </si>
  <si>
    <t>行政センター建設準備基金</t>
    <rPh sb="0" eb="2">
      <t>ギョウセイ</t>
    </rPh>
    <rPh sb="6" eb="8">
      <t>ケンセツ</t>
    </rPh>
    <rPh sb="8" eb="10">
      <t>ジュンビ</t>
    </rPh>
    <rPh sb="10" eb="12">
      <t>キキン</t>
    </rPh>
    <phoneticPr fontId="5"/>
  </si>
  <si>
    <t>公共施設整備基金</t>
    <rPh sb="0" eb="2">
      <t>コウキョウ</t>
    </rPh>
    <rPh sb="2" eb="4">
      <t>シセツ</t>
    </rPh>
    <rPh sb="4" eb="6">
      <t>セイビ</t>
    </rPh>
    <rPh sb="6" eb="8">
      <t>キキン</t>
    </rPh>
    <phoneticPr fontId="5"/>
  </si>
  <si>
    <t>廃棄物処理施設整備基金</t>
    <rPh sb="0" eb="3">
      <t>ハイキブツ</t>
    </rPh>
    <rPh sb="3" eb="5">
      <t>ショリ</t>
    </rPh>
    <rPh sb="5" eb="7">
      <t>シセツ</t>
    </rPh>
    <rPh sb="7" eb="9">
      <t>セイビ</t>
    </rPh>
    <rPh sb="9" eb="11">
      <t>キキン</t>
    </rPh>
    <phoneticPr fontId="5"/>
  </si>
  <si>
    <t>福祉基金</t>
    <rPh sb="0" eb="2">
      <t>フクシ</t>
    </rPh>
    <rPh sb="2" eb="4">
      <t>キキン</t>
    </rPh>
    <phoneticPr fontId="5"/>
  </si>
  <si>
    <t>ふるさと水と土保全基金</t>
    <rPh sb="4" eb="5">
      <t>ミズ</t>
    </rPh>
    <rPh sb="6" eb="7">
      <t>ツチ</t>
    </rPh>
    <rPh sb="7" eb="9">
      <t>ホゼン</t>
    </rPh>
    <rPh sb="9" eb="11">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</si>
  <si>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</si>
  <si>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</si>
  <si>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昨年度より15.4ポイント改善しているが、類似団体との比較では依然として高い状況にある。平成23年度から平成27年度にかけて行われた第2次教育施設適正配置事業により発行した地方債の現在高が多いことが要因である。
　有形固定資産減価償却率は、昨年度より1.8ポイント増加している。類似団体との比較では上位に位置しており、法定耐用年数に近い保有物の割合が高くなっていることが分かる。橋りょう等の教育施設以外の公共施設で老朽化が進行しているため、公共施設等総合管理計画個別施設計画に基づき、長寿命化等に向けた取組を進めていく。その際に、長寿命化に要する経費は多額になることから、起債額とのバランスを考慮し事業量の調整をしながら進めていく。</t>
    <rPh sb="167" eb="169">
      <t>ホウテイ</t>
    </rPh>
    <rPh sb="169" eb="171">
      <t>タイヨウ</t>
    </rPh>
    <rPh sb="171" eb="173">
      <t>ネンスウ</t>
    </rPh>
    <rPh sb="174" eb="175">
      <t>チカ</t>
    </rPh>
    <rPh sb="176" eb="178">
      <t>ホユウ</t>
    </rPh>
    <rPh sb="178" eb="179">
      <t>ブツ</t>
    </rPh>
    <rPh sb="180" eb="182">
      <t>ワリアイ</t>
    </rPh>
    <rPh sb="183" eb="184">
      <t>タカ</t>
    </rPh>
    <rPh sb="193" eb="194">
      <t>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</si>
  <si>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</si>
  <si>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</si>
  <si>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</si>
  <si>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</si>
  <si>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</si>
  <si>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</si>
  <si>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昨年度と比較して、将来負担比率は15.4ポイント改善、実質公債費比率は1.2ポイント改善しているが、どちらの比率も類似団体と比較して高い状況にある。平成23年度から平成27年度にかけて行われた第2次教育施設適正配置事業により発行した地方債の影響が大きく、その定期償還額と現在高が多いことが比率が高い要因となっている。
　比率の改善に向け、地方債の新規発行や新たな債務負担行為設定の抑制に努め、定期償還額や地方債残高の縮小を図る。また、効率的な財政運営に取組み、財政調整基金への積立を計画的に実施していく。</t>
    <phoneticPr fontId="2"/>
  </si>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</sst>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8" fillId="0" borderId="0">
      <alignment vertical="center"/>
    </xf>
  </cellStyleXfs>
  <cellXfs count="124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47"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0" fontId="13" fillId="0" borderId="11" xfId="1" applyFont="1" applyBorder="1" applyAlignment="1">
      <alignment horizontal="center" vertical="center" wrapTex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0" fontId="13" fillId="0" borderId="49" xfId="1" applyFont="1" applyBorder="1" applyAlignment="1">
      <alignment horizontal="center" vertical="center"/>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0" fontId="13" fillId="0" borderId="50" xfId="1" applyFont="1" applyBorder="1" applyAlignment="1">
      <alignment horizontal="center" vertical="center"/>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13" fillId="0" borderId="1" xfId="1" applyFont="1" applyBorder="1" applyAlignment="1">
      <alignment horizontal="center" vertical="center"/>
    </xf>
    <xf numFmtId="177" fontId="13" fillId="0" borderId="51"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56"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Border="1" applyAlignment="1">
      <alignment vertical="center"/>
    </xf>
    <xf numFmtId="179" fontId="17" fillId="0" borderId="59" xfId="6" applyNumberFormat="1" applyFont="1" applyBorder="1" applyAlignment="1">
      <alignment vertical="center"/>
    </xf>
    <xf numFmtId="180" fontId="17" fillId="0" borderId="57" xfId="6" applyNumberFormat="1" applyFont="1" applyBorder="1" applyAlignment="1">
      <alignment vertical="center"/>
    </xf>
    <xf numFmtId="179" fontId="17" fillId="0" borderId="60" xfId="6" applyNumberFormat="1" applyFont="1" applyBorder="1" applyAlignment="1">
      <alignment vertical="center"/>
    </xf>
    <xf numFmtId="180" fontId="17" fillId="0" borderId="61" xfId="6" applyNumberFormat="1" applyFont="1" applyBorder="1" applyAlignment="1">
      <alignment vertical="center"/>
    </xf>
    <xf numFmtId="180" fontId="17" fillId="0" borderId="58" xfId="6" applyNumberFormat="1" applyFont="1" applyBorder="1" applyAlignment="1">
      <alignment vertical="center"/>
    </xf>
    <xf numFmtId="179" fontId="17" fillId="0" borderId="58"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48" xfId="16" applyFont="1" applyBorder="1">
      <alignment vertical="center"/>
    </xf>
    <xf numFmtId="0" fontId="1" fillId="0" borderId="64"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2"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4"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2"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2"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4" xfId="16" applyNumberFormat="1" applyFont="1" applyBorder="1">
      <alignment vertical="center"/>
    </xf>
    <xf numFmtId="189" fontId="3" fillId="0" borderId="54"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48"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4" xfId="16" applyFont="1" applyBorder="1">
      <alignment vertical="center"/>
    </xf>
    <xf numFmtId="0" fontId="34" fillId="0" borderId="64" xfId="16" applyFont="1" applyBorder="1">
      <alignment vertical="center"/>
    </xf>
    <xf numFmtId="0" fontId="1" fillId="0" borderId="54" xfId="17" applyFont="1" applyBorder="1">
      <alignment vertical="center"/>
    </xf>
    <xf numFmtId="189" fontId="3" fillId="0" borderId="54" xfId="17" applyNumberFormat="1" applyFont="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56"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Border="1" applyAlignment="1">
      <alignment horizontal="right" vertical="center" shrinkToFit="1"/>
    </xf>
    <xf numFmtId="177" fontId="17" fillId="0" borderId="59"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60" xfId="19" applyNumberFormat="1" applyFont="1" applyBorder="1" applyAlignment="1">
      <alignment horizontal="right" vertical="center" shrinkToFit="1"/>
    </xf>
    <xf numFmtId="187" fontId="17" fillId="0" borderId="61"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54" xfId="11" applyFont="1" applyBorder="1">
      <alignment vertical="center"/>
    </xf>
    <xf numFmtId="0" fontId="20" fillId="0" borderId="0" xfId="11" applyFont="1" applyAlignment="1">
      <alignment horizontal="center" vertical="center" wrapText="1"/>
    </xf>
    <xf numFmtId="0" fontId="20" fillId="0" borderId="54" xfId="11" applyFont="1" applyBorder="1" applyAlignment="1">
      <alignment horizontal="center" vertical="center" wrapText="1"/>
    </xf>
    <xf numFmtId="0" fontId="24" fillId="0" borderId="0" xfId="11" applyFont="1">
      <alignment vertical="center"/>
    </xf>
    <xf numFmtId="0" fontId="24" fillId="0" borderId="0" xfId="20" applyFont="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1"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48" xfId="11" applyNumberFormat="1" applyFont="1" applyBorder="1" applyAlignment="1">
      <alignment horizontal="right" vertical="center" shrinkToFit="1"/>
    </xf>
    <xf numFmtId="0" fontId="20" fillId="0" borderId="64"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4"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64"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26" fillId="0" borderId="64" xfId="11" applyFont="1" applyBorder="1">
      <alignment vertical="center"/>
    </xf>
    <xf numFmtId="0" fontId="26" fillId="0" borderId="0" xfId="11" applyFont="1">
      <alignment vertical="center"/>
    </xf>
    <xf numFmtId="0" fontId="26" fillId="0" borderId="38" xfId="11" applyFont="1" applyBorder="1">
      <alignment vertical="center"/>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48"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4" xfId="11" applyFont="1" applyBorder="1" applyAlignment="1">
      <alignment vertical="center" textRotation="255"/>
    </xf>
    <xf numFmtId="181" fontId="20" fillId="0" borderId="64"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4" xfId="11" applyBorder="1" applyAlignment="1">
      <alignment horizontal="right" vertical="center" shrinkToFit="1"/>
    </xf>
    <xf numFmtId="181" fontId="20" fillId="0" borderId="54"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48" xfId="11" applyFont="1" applyBorder="1" applyAlignment="1">
      <alignment horizontal="left" vertical="center"/>
    </xf>
    <xf numFmtId="178" fontId="20" fillId="0" borderId="48" xfId="11" applyNumberFormat="1" applyFont="1" applyBorder="1" applyAlignment="1">
      <alignment horizontal="right" vertical="center" shrinkToFit="1"/>
    </xf>
    <xf numFmtId="0" fontId="20" fillId="0" borderId="64"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37" xfId="11" applyFont="1" applyBorder="1" applyAlignment="1">
      <alignment horizontal="left" vertical="center"/>
    </xf>
    <xf numFmtId="0" fontId="20" fillId="0" borderId="54" xfId="11" applyFont="1" applyBorder="1" applyAlignment="1">
      <alignment horizontal="left" vertical="center"/>
    </xf>
    <xf numFmtId="0" fontId="20" fillId="0" borderId="40" xfId="11" applyFont="1" applyBorder="1" applyAlignment="1">
      <alignment horizontal="left" vertical="center"/>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4"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0" fontId="1" fillId="0" borderId="89" xfId="11" applyBorder="1" applyAlignment="1">
      <alignment horizontal="right" vertical="center" shrinkToFit="1"/>
    </xf>
    <xf numFmtId="181" fontId="1" fillId="0" borderId="54"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lignment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48"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48" xfId="16" applyBorder="1" applyAlignment="1" applyProtection="1">
      <alignment horizontal="left" vertical="top" wrapText="1"/>
      <protection locked="0"/>
    </xf>
    <xf numFmtId="0" fontId="16" fillId="0" borderId="64"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4"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 2" xfId="20" xr:uid="{00000000-0005-0000-0000-00000A000000}"/>
    <cellStyle name="標準 6_APAHO401000" xfId="9" xr:uid="{00000000-0005-0000-0000-00000B000000}"/>
    <cellStyle name="標準 6_APAHO401200_O-JJ1016-001-3_財政状況資料集(決算状況カード(各会計・関係団体))(Rev2)2" xfId="15" xr:uid="{00000000-0005-0000-0000-00000C000000}"/>
    <cellStyle name="標準 6_APAHO402200_O-JJ1016-001-3_財政状況資料集(決算状況カード(各会計・関係団体))(Rev2)2" xfId="12" xr:uid="{00000000-0005-0000-0000-00000D000000}"/>
    <cellStyle name="標準 7" xfId="21" xr:uid="{00000000-0005-0000-0000-00000E000000}"/>
    <cellStyle name="標準_【レイアウト】（県）資料３（Ｐ２）　歳出比較分析表" xfId="16" xr:uid="{00000000-0005-0000-0000-00000F000000}"/>
    <cellStyle name="標準_【レイアウト】（市）資料３（Ｐ２）　歳出比較分析表" xfId="17" xr:uid="{00000000-0005-0000-0000-000010000000}"/>
    <cellStyle name="標準_APAHO251300" xfId="18" xr:uid="{00000000-0005-0000-0000-000011000000}"/>
    <cellStyle name="標準_APAHO252300" xfId="19" xr:uid="{00000000-0005-0000-0000-000012000000}"/>
    <cellStyle name="標準_Book1" xfId="13" xr:uid="{00000000-0005-0000-0000-000013000000}"/>
    <cellStyle name="標準_O-JJ0722-001-3_決算状況カード(各会計・関係団体)_O-JJ1016-001-3_財政状況資料集(決算状況カード(各会計・関係団体))(Rev2)2" xfId="14" xr:uid="{00000000-0005-0000-0000-000014000000}"/>
    <cellStyle name="標準_O-JJ0722-001-8_連結実質赤字比率に係る赤字・黒字の構成分析" xfId="2" xr:uid="{00000000-0005-0000-0000-00001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98899</c:v>
                </c:pt>
                <c:pt idx="1">
                  <c:v>96462</c:v>
                </c:pt>
                <c:pt idx="2">
                  <c:v>83103</c:v>
                </c:pt>
                <c:pt idx="3">
                  <c:v>84459</c:v>
                </c:pt>
                <c:pt idx="4">
                  <c:v>74568</c:v>
                </c:pt>
              </c:numCache>
            </c:numRef>
          </c:val>
          <c:smooth val="0"/>
          <c:extLst>
            <c:ext xmlns:c16="http://schemas.microsoft.com/office/drawing/2014/chart" uri="{C3380CC4-5D6E-409C-BE32-E72D297353CC}">
              <c16:uniqueId val="{00000000-649B-4DA1-9FFB-68628C8D673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36138</c:v>
                </c:pt>
                <c:pt idx="1">
                  <c:v>33293</c:v>
                </c:pt>
                <c:pt idx="2">
                  <c:v>34374</c:v>
                </c:pt>
                <c:pt idx="3">
                  <c:v>39506</c:v>
                </c:pt>
                <c:pt idx="4">
                  <c:v>86644</c:v>
                </c:pt>
              </c:numCache>
            </c:numRef>
          </c:val>
          <c:smooth val="0"/>
          <c:extLst>
            <c:ext xmlns:c16="http://schemas.microsoft.com/office/drawing/2014/chart" uri="{C3380CC4-5D6E-409C-BE32-E72D297353CC}">
              <c16:uniqueId val="{00000001-649B-4DA1-9FFB-68628C8D6730}"/>
            </c:ext>
          </c:extLst>
        </c:ser>
        <c:dLbls>
          <c:showLegendKey val="0"/>
          <c:showVal val="0"/>
          <c:showCatName val="0"/>
          <c:showSerName val="0"/>
          <c:showPercent val="0"/>
          <c:showBubbleSize val="0"/>
        </c:dLbls>
        <c:marker val="1"/>
        <c:smooth val="0"/>
        <c:axId val="118904320"/>
        <c:axId val="118906240"/>
      </c:lineChart>
      <c:catAx>
        <c:axId val="11890432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8906240"/>
        <c:crosses val="autoZero"/>
        <c:auto val="1"/>
        <c:lblAlgn val="ctr"/>
        <c:lblOffset val="100"/>
        <c:tickLblSkip val="1"/>
        <c:tickMarkSkip val="1"/>
        <c:noMultiLvlLbl val="0"/>
      </c:catAx>
      <c:valAx>
        <c:axId val="11890624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890432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2.59</c:v>
                </c:pt>
                <c:pt idx="1">
                  <c:v>6.79</c:v>
                </c:pt>
                <c:pt idx="2">
                  <c:v>5.09</c:v>
                </c:pt>
                <c:pt idx="3">
                  <c:v>7.29</c:v>
                </c:pt>
                <c:pt idx="4">
                  <c:v>7.12</c:v>
                </c:pt>
              </c:numCache>
            </c:numRef>
          </c:val>
          <c:extLst>
            <c:ext xmlns:c16="http://schemas.microsoft.com/office/drawing/2014/chart" uri="{C3380CC4-5D6E-409C-BE32-E72D297353CC}">
              <c16:uniqueId val="{00000000-F4E4-4B1D-9E86-D17BFD0277A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0.43</c:v>
                </c:pt>
                <c:pt idx="1">
                  <c:v>1.98</c:v>
                </c:pt>
                <c:pt idx="2">
                  <c:v>6.43</c:v>
                </c:pt>
                <c:pt idx="3">
                  <c:v>8.8800000000000008</c:v>
                </c:pt>
                <c:pt idx="4">
                  <c:v>11.84</c:v>
                </c:pt>
              </c:numCache>
            </c:numRef>
          </c:val>
          <c:extLst>
            <c:ext xmlns:c16="http://schemas.microsoft.com/office/drawing/2014/chart" uri="{C3380CC4-5D6E-409C-BE32-E72D297353CC}">
              <c16:uniqueId val="{00000001-F4E4-4B1D-9E86-D17BFD0277A7}"/>
            </c:ext>
          </c:extLst>
        </c:ser>
        <c:dLbls>
          <c:showLegendKey val="0"/>
          <c:showVal val="0"/>
          <c:showCatName val="0"/>
          <c:showSerName val="0"/>
          <c:showPercent val="0"/>
          <c:showBubbleSize val="0"/>
        </c:dLbls>
        <c:gapWidth val="250"/>
        <c:overlap val="100"/>
        <c:axId val="97324032"/>
        <c:axId val="9732620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-2.14</c:v>
                </c:pt>
                <c:pt idx="1">
                  <c:v>5.75</c:v>
                </c:pt>
                <c:pt idx="2">
                  <c:v>2.73</c:v>
                </c:pt>
                <c:pt idx="3">
                  <c:v>5.28</c:v>
                </c:pt>
                <c:pt idx="4">
                  <c:v>3.69</c:v>
                </c:pt>
              </c:numCache>
            </c:numRef>
          </c:val>
          <c:smooth val="0"/>
          <c:extLst>
            <c:ext xmlns:c16="http://schemas.microsoft.com/office/drawing/2014/chart" uri="{C3380CC4-5D6E-409C-BE32-E72D297353CC}">
              <c16:uniqueId val="{00000002-F4E4-4B1D-9E86-D17BFD0277A7}"/>
            </c:ext>
          </c:extLst>
        </c:ser>
        <c:dLbls>
          <c:showLegendKey val="0"/>
          <c:showVal val="0"/>
          <c:showCatName val="0"/>
          <c:showSerName val="0"/>
          <c:showPercent val="0"/>
          <c:showBubbleSize val="0"/>
        </c:dLbls>
        <c:marker val="1"/>
        <c:smooth val="0"/>
        <c:axId val="97324032"/>
        <c:axId val="97326208"/>
      </c:lineChart>
      <c:catAx>
        <c:axId val="973240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7326208"/>
        <c:crosses val="autoZero"/>
        <c:auto val="1"/>
        <c:lblAlgn val="ctr"/>
        <c:lblOffset val="100"/>
        <c:tickLblSkip val="1"/>
        <c:tickMarkSkip val="1"/>
        <c:noMultiLvlLbl val="0"/>
      </c:catAx>
      <c:valAx>
        <c:axId val="9732620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3240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C08-4452-8211-FC38B8C4289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C08-4452-8211-FC38B8C4289A}"/>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4C08-4452-8211-FC38B8C4289A}"/>
            </c:ext>
          </c:extLst>
        </c:ser>
        <c:ser>
          <c:idx val="3"/>
          <c:order val="3"/>
          <c:tx>
            <c:strRef>
              <c:f>データシート!$A$30</c:f>
              <c:strCache>
                <c:ptCount val="1"/>
                <c:pt idx="0">
                  <c:v>坂下東第一地区土地区画整理事業特別会計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4C08-4452-8211-FC38B8C4289A}"/>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c:v>
                </c:pt>
                <c:pt idx="2">
                  <c:v>#N/A</c:v>
                </c:pt>
                <c:pt idx="3">
                  <c:v>0</c:v>
                </c:pt>
                <c:pt idx="4">
                  <c:v>#N/A</c:v>
                </c:pt>
                <c:pt idx="5">
                  <c:v>0.02</c:v>
                </c:pt>
                <c:pt idx="6">
                  <c:v>#N/A</c:v>
                </c:pt>
                <c:pt idx="7">
                  <c:v>0</c:v>
                </c:pt>
                <c:pt idx="8">
                  <c:v>#N/A</c:v>
                </c:pt>
                <c:pt idx="9">
                  <c:v>0</c:v>
                </c:pt>
              </c:numCache>
            </c:numRef>
          </c:val>
          <c:extLst>
            <c:ext xmlns:c16="http://schemas.microsoft.com/office/drawing/2014/chart" uri="{C3380CC4-5D6E-409C-BE32-E72D297353CC}">
              <c16:uniqueId val="{00000004-4C08-4452-8211-FC38B8C4289A}"/>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3.39</c:v>
                </c:pt>
                <c:pt idx="2">
                  <c:v>#N/A</c:v>
                </c:pt>
                <c:pt idx="3">
                  <c:v>2.27</c:v>
                </c:pt>
                <c:pt idx="4">
                  <c:v>#N/A</c:v>
                </c:pt>
                <c:pt idx="5">
                  <c:v>2.61</c:v>
                </c:pt>
                <c:pt idx="6">
                  <c:v>#N/A</c:v>
                </c:pt>
                <c:pt idx="7">
                  <c:v>1.51</c:v>
                </c:pt>
                <c:pt idx="8">
                  <c:v>#N/A</c:v>
                </c:pt>
                <c:pt idx="9">
                  <c:v>1.21</c:v>
                </c:pt>
              </c:numCache>
            </c:numRef>
          </c:val>
          <c:extLst>
            <c:ext xmlns:c16="http://schemas.microsoft.com/office/drawing/2014/chart" uri="{C3380CC4-5D6E-409C-BE32-E72D297353CC}">
              <c16:uniqueId val="{00000005-4C08-4452-8211-FC38B8C4289A}"/>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2</c:v>
                </c:pt>
                <c:pt idx="2">
                  <c:v>#N/A</c:v>
                </c:pt>
                <c:pt idx="3">
                  <c:v>2.67</c:v>
                </c:pt>
                <c:pt idx="4">
                  <c:v>#N/A</c:v>
                </c:pt>
                <c:pt idx="5">
                  <c:v>2.62</c:v>
                </c:pt>
                <c:pt idx="6">
                  <c:v>#N/A</c:v>
                </c:pt>
                <c:pt idx="7">
                  <c:v>2.12</c:v>
                </c:pt>
                <c:pt idx="8">
                  <c:v>#N/A</c:v>
                </c:pt>
                <c:pt idx="9">
                  <c:v>1.74</c:v>
                </c:pt>
              </c:numCache>
            </c:numRef>
          </c:val>
          <c:extLst>
            <c:ext xmlns:c16="http://schemas.microsoft.com/office/drawing/2014/chart" uri="{C3380CC4-5D6E-409C-BE32-E72D297353CC}">
              <c16:uniqueId val="{00000006-4C08-4452-8211-FC38B8C4289A}"/>
            </c:ext>
          </c:extLst>
        </c:ser>
        <c:ser>
          <c:idx val="7"/>
          <c:order val="7"/>
          <c:tx>
            <c:strRef>
              <c:f>データシート!$A$34</c:f>
              <c:strCache>
                <c:ptCount val="1"/>
                <c:pt idx="0">
                  <c:v>下水道事業特別会計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0</c:v>
                </c:pt>
                <c:pt idx="2">
                  <c:v>#N/A</c:v>
                </c:pt>
                <c:pt idx="3">
                  <c:v>0</c:v>
                </c:pt>
                <c:pt idx="4">
                  <c:v>#N/A</c:v>
                </c:pt>
                <c:pt idx="5">
                  <c:v>0</c:v>
                </c:pt>
                <c:pt idx="6">
                  <c:v>#N/A</c:v>
                </c:pt>
                <c:pt idx="7">
                  <c:v>0</c:v>
                </c:pt>
                <c:pt idx="8">
                  <c:v>#N/A</c:v>
                </c:pt>
                <c:pt idx="9">
                  <c:v>3.33</c:v>
                </c:pt>
              </c:numCache>
            </c:numRef>
          </c:val>
          <c:extLst>
            <c:ext xmlns:c16="http://schemas.microsoft.com/office/drawing/2014/chart" uri="{C3380CC4-5D6E-409C-BE32-E72D297353CC}">
              <c16:uniqueId val="{00000007-4C08-4452-8211-FC38B8C4289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2.59</c:v>
                </c:pt>
                <c:pt idx="2">
                  <c:v>#N/A</c:v>
                </c:pt>
                <c:pt idx="3">
                  <c:v>6.78</c:v>
                </c:pt>
                <c:pt idx="4">
                  <c:v>#N/A</c:v>
                </c:pt>
                <c:pt idx="5">
                  <c:v>5.09</c:v>
                </c:pt>
                <c:pt idx="6">
                  <c:v>#N/A</c:v>
                </c:pt>
                <c:pt idx="7">
                  <c:v>7.28</c:v>
                </c:pt>
                <c:pt idx="8">
                  <c:v>#N/A</c:v>
                </c:pt>
                <c:pt idx="9">
                  <c:v>7.12</c:v>
                </c:pt>
              </c:numCache>
            </c:numRef>
          </c:val>
          <c:extLst>
            <c:ext xmlns:c16="http://schemas.microsoft.com/office/drawing/2014/chart" uri="{C3380CC4-5D6E-409C-BE32-E72D297353CC}">
              <c16:uniqueId val="{00000008-4C08-4452-8211-FC38B8C4289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14.83</c:v>
                </c:pt>
                <c:pt idx="2">
                  <c:v>#N/A</c:v>
                </c:pt>
                <c:pt idx="3">
                  <c:v>14.38</c:v>
                </c:pt>
                <c:pt idx="4">
                  <c:v>#N/A</c:v>
                </c:pt>
                <c:pt idx="5">
                  <c:v>14.81</c:v>
                </c:pt>
                <c:pt idx="6">
                  <c:v>#N/A</c:v>
                </c:pt>
                <c:pt idx="7">
                  <c:v>14.46</c:v>
                </c:pt>
                <c:pt idx="8">
                  <c:v>#N/A</c:v>
                </c:pt>
                <c:pt idx="9">
                  <c:v>14.85</c:v>
                </c:pt>
              </c:numCache>
            </c:numRef>
          </c:val>
          <c:extLst>
            <c:ext xmlns:c16="http://schemas.microsoft.com/office/drawing/2014/chart" uri="{C3380CC4-5D6E-409C-BE32-E72D297353CC}">
              <c16:uniqueId val="{00000009-4C08-4452-8211-FC38B8C4289A}"/>
            </c:ext>
          </c:extLst>
        </c:ser>
        <c:dLbls>
          <c:showLegendKey val="0"/>
          <c:showVal val="0"/>
          <c:showCatName val="0"/>
          <c:showSerName val="0"/>
          <c:showPercent val="0"/>
          <c:showBubbleSize val="0"/>
        </c:dLbls>
        <c:gapWidth val="150"/>
        <c:overlap val="100"/>
        <c:axId val="128103552"/>
        <c:axId val="128105088"/>
      </c:barChart>
      <c:catAx>
        <c:axId val="1281035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8105088"/>
        <c:crosses val="autoZero"/>
        <c:auto val="1"/>
        <c:lblAlgn val="ctr"/>
        <c:lblOffset val="100"/>
        <c:tickLblSkip val="1"/>
        <c:tickMarkSkip val="1"/>
        <c:noMultiLvlLbl val="0"/>
      </c:catAx>
      <c:valAx>
        <c:axId val="1281050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81035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831</c:v>
                </c:pt>
                <c:pt idx="5">
                  <c:v>841</c:v>
                </c:pt>
                <c:pt idx="8">
                  <c:v>844</c:v>
                </c:pt>
                <c:pt idx="11">
                  <c:v>842</c:v>
                </c:pt>
                <c:pt idx="14">
                  <c:v>827</c:v>
                </c:pt>
              </c:numCache>
            </c:numRef>
          </c:val>
          <c:extLst>
            <c:ext xmlns:c16="http://schemas.microsoft.com/office/drawing/2014/chart" uri="{C3380CC4-5D6E-409C-BE32-E72D297353CC}">
              <c16:uniqueId val="{00000000-63F2-4C7A-A363-92F9D49D03D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3F2-4C7A-A363-92F9D49D03D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15</c:v>
                </c:pt>
                <c:pt idx="3">
                  <c:v>7</c:v>
                </c:pt>
                <c:pt idx="6">
                  <c:v>2</c:v>
                </c:pt>
                <c:pt idx="9">
                  <c:v>1</c:v>
                </c:pt>
                <c:pt idx="12">
                  <c:v>0</c:v>
                </c:pt>
              </c:numCache>
            </c:numRef>
          </c:val>
          <c:extLst>
            <c:ext xmlns:c16="http://schemas.microsoft.com/office/drawing/2014/chart" uri="{C3380CC4-5D6E-409C-BE32-E72D297353CC}">
              <c16:uniqueId val="{00000002-63F2-4C7A-A363-92F9D49D03D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19</c:v>
                </c:pt>
                <c:pt idx="3">
                  <c:v>15</c:v>
                </c:pt>
                <c:pt idx="6">
                  <c:v>10</c:v>
                </c:pt>
                <c:pt idx="9">
                  <c:v>7</c:v>
                </c:pt>
                <c:pt idx="12">
                  <c:v>8</c:v>
                </c:pt>
              </c:numCache>
            </c:numRef>
          </c:val>
          <c:extLst>
            <c:ext xmlns:c16="http://schemas.microsoft.com/office/drawing/2014/chart" uri="{C3380CC4-5D6E-409C-BE32-E72D297353CC}">
              <c16:uniqueId val="{00000003-63F2-4C7A-A363-92F9D49D03D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153</c:v>
                </c:pt>
                <c:pt idx="3">
                  <c:v>157</c:v>
                </c:pt>
                <c:pt idx="6">
                  <c:v>161</c:v>
                </c:pt>
                <c:pt idx="9">
                  <c:v>157</c:v>
                </c:pt>
                <c:pt idx="12">
                  <c:v>162</c:v>
                </c:pt>
              </c:numCache>
            </c:numRef>
          </c:val>
          <c:extLst>
            <c:ext xmlns:c16="http://schemas.microsoft.com/office/drawing/2014/chart" uri="{C3380CC4-5D6E-409C-BE32-E72D297353CC}">
              <c16:uniqueId val="{00000004-63F2-4C7A-A363-92F9D49D03D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3F2-4C7A-A363-92F9D49D03D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3F2-4C7A-A363-92F9D49D03D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1208</c:v>
                </c:pt>
                <c:pt idx="3">
                  <c:v>1200</c:v>
                </c:pt>
                <c:pt idx="6">
                  <c:v>1183</c:v>
                </c:pt>
                <c:pt idx="9">
                  <c:v>1131</c:v>
                </c:pt>
                <c:pt idx="12">
                  <c:v>1108</c:v>
                </c:pt>
              </c:numCache>
            </c:numRef>
          </c:val>
          <c:extLst>
            <c:ext xmlns:c16="http://schemas.microsoft.com/office/drawing/2014/chart" uri="{C3380CC4-5D6E-409C-BE32-E72D297353CC}">
              <c16:uniqueId val="{00000007-63F2-4C7A-A363-92F9D49D03D7}"/>
            </c:ext>
          </c:extLst>
        </c:ser>
        <c:dLbls>
          <c:showLegendKey val="0"/>
          <c:showVal val="0"/>
          <c:showCatName val="0"/>
          <c:showSerName val="0"/>
          <c:showPercent val="0"/>
          <c:showBubbleSize val="0"/>
        </c:dLbls>
        <c:gapWidth val="100"/>
        <c:overlap val="100"/>
        <c:axId val="117805824"/>
        <c:axId val="11780774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564</c:v>
                </c:pt>
                <c:pt idx="2">
                  <c:v>#N/A</c:v>
                </c:pt>
                <c:pt idx="3">
                  <c:v>#N/A</c:v>
                </c:pt>
                <c:pt idx="4">
                  <c:v>538</c:v>
                </c:pt>
                <c:pt idx="5">
                  <c:v>#N/A</c:v>
                </c:pt>
                <c:pt idx="6">
                  <c:v>#N/A</c:v>
                </c:pt>
                <c:pt idx="7">
                  <c:v>512</c:v>
                </c:pt>
                <c:pt idx="8">
                  <c:v>#N/A</c:v>
                </c:pt>
                <c:pt idx="9">
                  <c:v>#N/A</c:v>
                </c:pt>
                <c:pt idx="10">
                  <c:v>454</c:v>
                </c:pt>
                <c:pt idx="11">
                  <c:v>#N/A</c:v>
                </c:pt>
                <c:pt idx="12">
                  <c:v>#N/A</c:v>
                </c:pt>
                <c:pt idx="13">
                  <c:v>451</c:v>
                </c:pt>
                <c:pt idx="14">
                  <c:v>#N/A</c:v>
                </c:pt>
              </c:numCache>
            </c:numRef>
          </c:val>
          <c:smooth val="0"/>
          <c:extLst>
            <c:ext xmlns:c16="http://schemas.microsoft.com/office/drawing/2014/chart" uri="{C3380CC4-5D6E-409C-BE32-E72D297353CC}">
              <c16:uniqueId val="{00000008-63F2-4C7A-A363-92F9D49D03D7}"/>
            </c:ext>
          </c:extLst>
        </c:ser>
        <c:dLbls>
          <c:showLegendKey val="0"/>
          <c:showVal val="0"/>
          <c:showCatName val="0"/>
          <c:showSerName val="0"/>
          <c:showPercent val="0"/>
          <c:showBubbleSize val="0"/>
        </c:dLbls>
        <c:marker val="1"/>
        <c:smooth val="0"/>
        <c:axId val="117805824"/>
        <c:axId val="117807744"/>
      </c:lineChart>
      <c:catAx>
        <c:axId val="1178058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7807744"/>
        <c:crosses val="autoZero"/>
        <c:auto val="1"/>
        <c:lblAlgn val="ctr"/>
        <c:lblOffset val="100"/>
        <c:tickLblSkip val="1"/>
        <c:tickMarkSkip val="1"/>
        <c:noMultiLvlLbl val="0"/>
      </c:catAx>
      <c:valAx>
        <c:axId val="1178077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78058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7904</c:v>
                </c:pt>
                <c:pt idx="5">
                  <c:v>7663</c:v>
                </c:pt>
                <c:pt idx="8">
                  <c:v>7258</c:v>
                </c:pt>
                <c:pt idx="11">
                  <c:v>6863</c:v>
                </c:pt>
                <c:pt idx="14">
                  <c:v>6832</c:v>
                </c:pt>
              </c:numCache>
            </c:numRef>
          </c:val>
          <c:extLst>
            <c:ext xmlns:c16="http://schemas.microsoft.com/office/drawing/2014/chart" uri="{C3380CC4-5D6E-409C-BE32-E72D297353CC}">
              <c16:uniqueId val="{00000000-C9DB-42BA-AFC8-3E3B94F9791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442</c:v>
                </c:pt>
                <c:pt idx="5">
                  <c:v>430</c:v>
                </c:pt>
                <c:pt idx="8">
                  <c:v>405</c:v>
                </c:pt>
                <c:pt idx="11">
                  <c:v>375</c:v>
                </c:pt>
                <c:pt idx="14">
                  <c:v>346</c:v>
                </c:pt>
              </c:numCache>
            </c:numRef>
          </c:val>
          <c:extLst>
            <c:ext xmlns:c16="http://schemas.microsoft.com/office/drawing/2014/chart" uri="{C3380CC4-5D6E-409C-BE32-E72D297353CC}">
              <c16:uniqueId val="{00000001-C9DB-42BA-AFC8-3E3B94F9791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507</c:v>
                </c:pt>
                <c:pt idx="5">
                  <c:v>542</c:v>
                </c:pt>
                <c:pt idx="8">
                  <c:v>892</c:v>
                </c:pt>
                <c:pt idx="11">
                  <c:v>1262</c:v>
                </c:pt>
                <c:pt idx="14">
                  <c:v>1634</c:v>
                </c:pt>
              </c:numCache>
            </c:numRef>
          </c:val>
          <c:extLst>
            <c:ext xmlns:c16="http://schemas.microsoft.com/office/drawing/2014/chart" uri="{C3380CC4-5D6E-409C-BE32-E72D297353CC}">
              <c16:uniqueId val="{00000002-C9DB-42BA-AFC8-3E3B94F9791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9DB-42BA-AFC8-3E3B94F9791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9DB-42BA-AFC8-3E3B94F9791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9DB-42BA-AFC8-3E3B94F9791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1273</c:v>
                </c:pt>
                <c:pt idx="3">
                  <c:v>1208</c:v>
                </c:pt>
                <c:pt idx="6">
                  <c:v>1192</c:v>
                </c:pt>
                <c:pt idx="9">
                  <c:v>1117</c:v>
                </c:pt>
                <c:pt idx="12">
                  <c:v>945</c:v>
                </c:pt>
              </c:numCache>
            </c:numRef>
          </c:val>
          <c:extLst>
            <c:ext xmlns:c16="http://schemas.microsoft.com/office/drawing/2014/chart" uri="{C3380CC4-5D6E-409C-BE32-E72D297353CC}">
              <c16:uniqueId val="{00000006-C9DB-42BA-AFC8-3E3B94F9791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31</c:v>
                </c:pt>
                <c:pt idx="3">
                  <c:v>29</c:v>
                </c:pt>
                <c:pt idx="6">
                  <c:v>25</c:v>
                </c:pt>
                <c:pt idx="9">
                  <c:v>26</c:v>
                </c:pt>
                <c:pt idx="12">
                  <c:v>41</c:v>
                </c:pt>
              </c:numCache>
            </c:numRef>
          </c:val>
          <c:extLst>
            <c:ext xmlns:c16="http://schemas.microsoft.com/office/drawing/2014/chart" uri="{C3380CC4-5D6E-409C-BE32-E72D297353CC}">
              <c16:uniqueId val="{00000007-C9DB-42BA-AFC8-3E3B94F9791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2112</c:v>
                </c:pt>
                <c:pt idx="3">
                  <c:v>2174</c:v>
                </c:pt>
                <c:pt idx="6">
                  <c:v>2317</c:v>
                </c:pt>
                <c:pt idx="9">
                  <c:v>2287</c:v>
                </c:pt>
                <c:pt idx="12">
                  <c:v>2286</c:v>
                </c:pt>
              </c:numCache>
            </c:numRef>
          </c:val>
          <c:extLst>
            <c:ext xmlns:c16="http://schemas.microsoft.com/office/drawing/2014/chart" uri="{C3380CC4-5D6E-409C-BE32-E72D297353CC}">
              <c16:uniqueId val="{00000008-C9DB-42BA-AFC8-3E3B94F9791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10</c:v>
                </c:pt>
                <c:pt idx="3">
                  <c:v>3</c:v>
                </c:pt>
                <c:pt idx="6">
                  <c:v>2</c:v>
                </c:pt>
                <c:pt idx="9">
                  <c:v>1</c:v>
                </c:pt>
                <c:pt idx="12">
                  <c:v>0</c:v>
                </c:pt>
              </c:numCache>
            </c:numRef>
          </c:val>
          <c:extLst>
            <c:ext xmlns:c16="http://schemas.microsoft.com/office/drawing/2014/chart" uri="{C3380CC4-5D6E-409C-BE32-E72D297353CC}">
              <c16:uniqueId val="{00000009-C9DB-42BA-AFC8-3E3B94F9791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9695</c:v>
                </c:pt>
                <c:pt idx="3">
                  <c:v>9140</c:v>
                </c:pt>
                <c:pt idx="6">
                  <c:v>8526</c:v>
                </c:pt>
                <c:pt idx="9">
                  <c:v>7841</c:v>
                </c:pt>
                <c:pt idx="12">
                  <c:v>7788</c:v>
                </c:pt>
              </c:numCache>
            </c:numRef>
          </c:val>
          <c:extLst>
            <c:ext xmlns:c16="http://schemas.microsoft.com/office/drawing/2014/chart" uri="{C3380CC4-5D6E-409C-BE32-E72D297353CC}">
              <c16:uniqueId val="{0000000A-C9DB-42BA-AFC8-3E3B94F9791C}"/>
            </c:ext>
          </c:extLst>
        </c:ser>
        <c:dLbls>
          <c:showLegendKey val="0"/>
          <c:showVal val="0"/>
          <c:showCatName val="0"/>
          <c:showSerName val="0"/>
          <c:showPercent val="0"/>
          <c:showBubbleSize val="0"/>
        </c:dLbls>
        <c:gapWidth val="100"/>
        <c:overlap val="100"/>
        <c:axId val="128494592"/>
        <c:axId val="12849676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4267</c:v>
                </c:pt>
                <c:pt idx="2">
                  <c:v>#N/A</c:v>
                </c:pt>
                <c:pt idx="3">
                  <c:v>#N/A</c:v>
                </c:pt>
                <c:pt idx="4">
                  <c:v>3919</c:v>
                </c:pt>
                <c:pt idx="5">
                  <c:v>#N/A</c:v>
                </c:pt>
                <c:pt idx="6">
                  <c:v>#N/A</c:v>
                </c:pt>
                <c:pt idx="7">
                  <c:v>3507</c:v>
                </c:pt>
                <c:pt idx="8">
                  <c:v>#N/A</c:v>
                </c:pt>
                <c:pt idx="9">
                  <c:v>#N/A</c:v>
                </c:pt>
                <c:pt idx="10">
                  <c:v>2771</c:v>
                </c:pt>
                <c:pt idx="11">
                  <c:v>#N/A</c:v>
                </c:pt>
                <c:pt idx="12">
                  <c:v>#N/A</c:v>
                </c:pt>
                <c:pt idx="13">
                  <c:v>2247</c:v>
                </c:pt>
                <c:pt idx="14">
                  <c:v>#N/A</c:v>
                </c:pt>
              </c:numCache>
            </c:numRef>
          </c:val>
          <c:smooth val="0"/>
          <c:extLst>
            <c:ext xmlns:c16="http://schemas.microsoft.com/office/drawing/2014/chart" uri="{C3380CC4-5D6E-409C-BE32-E72D297353CC}">
              <c16:uniqueId val="{0000000B-C9DB-42BA-AFC8-3E3B94F9791C}"/>
            </c:ext>
          </c:extLst>
        </c:ser>
        <c:dLbls>
          <c:showLegendKey val="0"/>
          <c:showVal val="0"/>
          <c:showCatName val="0"/>
          <c:showSerName val="0"/>
          <c:showPercent val="0"/>
          <c:showBubbleSize val="0"/>
        </c:dLbls>
        <c:marker val="1"/>
        <c:smooth val="0"/>
        <c:axId val="128494592"/>
        <c:axId val="128496768"/>
      </c:lineChart>
      <c:catAx>
        <c:axId val="1284945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8496768"/>
        <c:crosses val="autoZero"/>
        <c:auto val="1"/>
        <c:lblAlgn val="ctr"/>
        <c:lblOffset val="100"/>
        <c:tickLblSkip val="1"/>
        <c:tickMarkSkip val="1"/>
        <c:noMultiLvlLbl val="0"/>
      </c:catAx>
      <c:valAx>
        <c:axId val="1284967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84945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309</c:v>
                </c:pt>
                <c:pt idx="1">
                  <c:v>452</c:v>
                </c:pt>
                <c:pt idx="2">
                  <c:v>634</c:v>
                </c:pt>
              </c:numCache>
            </c:numRef>
          </c:val>
          <c:extLst>
            <c:ext xmlns:c16="http://schemas.microsoft.com/office/drawing/2014/chart" uri="{C3380CC4-5D6E-409C-BE32-E72D297353CC}">
              <c16:uniqueId val="{00000000-3CDD-4CC4-9026-B5EF914D1B6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0</c:v>
                </c:pt>
                <c:pt idx="1">
                  <c:v>15</c:v>
                </c:pt>
                <c:pt idx="2">
                  <c:v>172</c:v>
                </c:pt>
              </c:numCache>
            </c:numRef>
          </c:val>
          <c:extLst>
            <c:ext xmlns:c16="http://schemas.microsoft.com/office/drawing/2014/chart" uri="{C3380CC4-5D6E-409C-BE32-E72D297353CC}">
              <c16:uniqueId val="{00000001-3CDD-4CC4-9026-B5EF914D1B6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349</c:v>
                </c:pt>
                <c:pt idx="1">
                  <c:v>461</c:v>
                </c:pt>
                <c:pt idx="2">
                  <c:v>839</c:v>
                </c:pt>
              </c:numCache>
            </c:numRef>
          </c:val>
          <c:extLst>
            <c:ext xmlns:c16="http://schemas.microsoft.com/office/drawing/2014/chart" uri="{C3380CC4-5D6E-409C-BE32-E72D297353CC}">
              <c16:uniqueId val="{00000002-3CDD-4CC4-9026-B5EF914D1B63}"/>
            </c:ext>
          </c:extLst>
        </c:ser>
        <c:dLbls>
          <c:showLegendKey val="0"/>
          <c:showVal val="0"/>
          <c:showCatName val="0"/>
          <c:showSerName val="0"/>
          <c:showPercent val="0"/>
          <c:showBubbleSize val="0"/>
        </c:dLbls>
        <c:gapWidth val="120"/>
        <c:overlap val="100"/>
        <c:axId val="127804544"/>
        <c:axId val="127806080"/>
      </c:barChart>
      <c:catAx>
        <c:axId val="1278045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27806080"/>
        <c:crosses val="autoZero"/>
        <c:auto val="1"/>
        <c:lblAlgn val="ctr"/>
        <c:lblOffset val="100"/>
        <c:tickLblSkip val="1"/>
        <c:tickMarkSkip val="1"/>
        <c:noMultiLvlLbl val="0"/>
      </c:catAx>
      <c:valAx>
        <c:axId val="12780608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278045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{49206FC5-165B-49A5-B537-1D20FF33924C}</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25F6-4CB4-8367-02D7AE43928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{BDF2578B-7987-4171-9F30-72B522E30CBD}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5F6-4CB4-8367-02D7AE43928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{705EC3BC-5F8E-43B1-82A4-205B7ABF3490}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5F6-4CB4-8367-02D7AE43928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{7510382D-292A-4C4F-AB4F-66AF59177549}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5F6-4CB4-8367-02D7AE43928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{20DAC879-B348-4D4F-BA41-E401B36AFA55}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5F6-4CB4-8367-02D7AE439285}"/>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{1D4C80B6-39DC-40F7-B5F0-08CAD094A1D3}</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25F6-4CB4-8367-02D7AE439285}"/>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{74EA06FF-D50E-4AE6-92B5-5DF78B89054C}</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25F6-4CB4-8367-02D7AE439285}"/>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{A7FD9F6C-5F4C-4382-8667-FBE7B258DD33}</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25F6-4CB4-8367-02D7AE439285}"/>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{8108237D-239E-464C-9D21-ECF3128B154E}</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25F6-4CB4-8367-02D7AE43928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50.8</c:v>
                </c:pt>
                <c:pt idx="8">
                  <c:v>52.6</c:v>
                </c:pt>
                <c:pt idx="16">
                  <c:v>52.5</c:v>
                </c:pt>
                <c:pt idx="24">
                  <c:v>56.5</c:v>
                </c:pt>
                <c:pt idx="32">
                  <c:v>58.3</c:v>
                </c:pt>
              </c:numCache>
            </c:numRef>
          </c:xVal>
          <c:yVal>
            <c:numRef>
              <c:f>公会計指標分析・財政指標組合せ分析表!$BP$51:$DC$51</c:f>
              <c:numCache>
                <c:formatCode>#,##0.0;"▲ "#,##0.0</c:formatCode>
                <c:ptCount val="40"/>
                <c:pt idx="0">
                  <c:v>105.9</c:v>
                </c:pt>
                <c:pt idx="8">
                  <c:v>97.3</c:v>
                </c:pt>
                <c:pt idx="16">
                  <c:v>87.4</c:v>
                </c:pt>
                <c:pt idx="24">
                  <c:v>64.5</c:v>
                </c:pt>
                <c:pt idx="32">
                  <c:v>49.1</c:v>
                </c:pt>
              </c:numCache>
            </c:numRef>
          </c:yVal>
          <c:smooth val="0"/>
          <c:extLst>
            <c:ext xmlns:c16="http://schemas.microsoft.com/office/drawing/2014/chart" uri="{C3380CC4-5D6E-409C-BE32-E72D297353CC}">
              <c16:uniqueId val="{00000009-25F6-4CB4-8367-02D7AE43928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{AFFA09E6-E9D4-4E86-9DD2-48BF2246C14A}</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25F6-4CB4-8367-02D7AE43928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{069D1EFF-A315-4993-99F8-832490C19ECA}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5F6-4CB4-8367-02D7AE43928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{1590F06E-60A8-4388-9A01-4E2833F12337}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5F6-4CB4-8367-02D7AE43928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{D7DFE1FD-608F-45C0-B76E-231A9D756411}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5F6-4CB4-8367-02D7AE43928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{A2C6C5F2-A086-4A1D-A2D4-2EF094A8B954}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5F6-4CB4-8367-02D7AE439285}"/>
                </c:ext>
              </c:extLst>
            </c:dLbl>
            <c:dLbl>
              <c:idx val="8"/>
              <c:layout>
                <c:manualLayout>
                  <c:x val="0"/>
                  <c:y val="1.1829008930858144E-2"/>
                </c:manualLayout>
              </c:layout>
              <c:tx>
                <c:strRef>
                  <c:f>公会計指標分析・財政指標組合せ分析表!$BX$50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{59EEFAE1-F509-4BB4-8AEE-36518111C091}</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25F6-4CB4-8367-02D7AE439285}"/>
                </c:ext>
              </c:extLst>
            </c:dLbl>
            <c:dLbl>
              <c:idx val="16"/>
              <c:layout>
                <c:manualLayout>
                  <c:x val="0"/>
                  <c:y val="-1.1829008930858309E-2"/>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{DE4FC0F8-F947-4EE8-9497-BFBAC71A3AB2}</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25F6-4CB4-8367-02D7AE439285}"/>
                </c:ext>
              </c:extLst>
            </c:dLbl>
            <c:dLbl>
              <c:idx val="24"/>
              <c:tx>
                <c:strRef>
                  <c:f>公会計指標分析・財政指標組合せ分析表!$CN$50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{2B63EB21-AE8E-4A1A-BC4A-BD2AB9D5ACDA}</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25F6-4CB4-8367-02D7AE439285}"/>
                </c:ext>
              </c:extLst>
            </c:dLbl>
            <c:dLbl>
              <c:idx val="32"/>
              <c:tx>
                <c:strRef>
                  <c:f>公会計指標分析・財政指標組合せ分析表!$CV$50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{48F6A9EB-FAC8-4417-9AE8-B87ACF7E89B1}</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25F6-4CB4-8367-02D7AE43928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63.5</c:v>
                </c:pt>
                <c:pt idx="8">
                  <c:v>65.3</c:v>
                </c:pt>
                <c:pt idx="16">
                  <c:v>66</c:v>
                </c:pt>
                <c:pt idx="24">
                  <c:v>65.099999999999994</c:v>
                </c:pt>
                <c:pt idx="32">
                  <c:v>64.3</c:v>
                </c:pt>
              </c:numCache>
            </c:numRef>
          </c:xVal>
          <c:yVal>
            <c:numRef>
              <c:f>公会計指標分析・財政指標組合せ分析表!$BP$55:$DC$55</c:f>
              <c:numCache>
                <c:formatCode>#,##0.0;"▲ "#,##0.0</c:formatCode>
                <c:ptCount val="40"/>
                <c:pt idx="0">
                  <c:v>40.799999999999997</c:v>
                </c:pt>
                <c:pt idx="8">
                  <c:v>38.5</c:v>
                </c:pt>
                <c:pt idx="16">
                  <c:v>35.5</c:v>
                </c:pt>
                <c:pt idx="24">
                  <c:v>13.5</c:v>
                </c:pt>
                <c:pt idx="32">
                  <c:v>0</c:v>
                </c:pt>
              </c:numCache>
            </c:numRef>
          </c:yVal>
          <c:smooth val="0"/>
          <c:extLst>
            <c:ext xmlns:c16="http://schemas.microsoft.com/office/drawing/2014/chart" uri="{C3380CC4-5D6E-409C-BE32-E72D297353CC}">
              <c16:uniqueId val="{00000013-25F6-4CB4-8367-02D7AE439285}"/>
            </c:ext>
          </c:extLst>
        </c:ser>
        <c:dLbls>
          <c:showLegendKey val="0"/>
          <c:showVal val="1"/>
          <c:showCatName val="0"/>
          <c:showSerName val="0"/>
          <c:showPercent val="0"/>
          <c:showBubbleSize val="0"/>
        </c:dLbls>
        <c:axId val="190481536"/>
        <c:axId val="190483456"/>
      </c:scatterChart>
      <c:valAx>
        <c:axId val="190481536"/>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90483456"/>
        <c:crosses val="autoZero"/>
        <c:crossBetween val="midCat"/>
      </c:valAx>
      <c:valAx>
        <c:axId val="190483456"/>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90481536"/>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{3FC42BBA-73E3-448B-B74E-02BC24AE45B8}</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D16C-425E-97BF-A4C59390B47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{BFB92196-489D-4CD6-A2D2-A120F66D02D8}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16C-425E-97BF-A4C59390B47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{8298F609-5E4D-483A-B314-E30254D92DDE}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16C-425E-97BF-A4C59390B47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{56460942-4E1C-404A-9C09-85C7C4826D05}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16C-425E-97BF-A4C59390B47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{73485F9D-DE15-4A62-8531-DFC479D73924}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16C-425E-97BF-A4C59390B47C}"/>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{B9C9A71B-1BCD-4BBE-B93E-E03640E1A925}</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D16C-425E-97BF-A4C59390B47C}"/>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{2730141F-597B-4835-9AE2-1A7C0F70CD6C}</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D16C-425E-97BF-A4C59390B47C}"/>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{5F3494EB-D224-40FC-A06C-E50645FA17C8}</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D16C-425E-97BF-A4C59390B47C}"/>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{6279D4D2-1B13-4C42-BE37-6A73BC405EAB}</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D16C-425E-97BF-A4C59390B4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13.9</c:v>
                </c:pt>
                <c:pt idx="8">
                  <c:v>13.7</c:v>
                </c:pt>
                <c:pt idx="16">
                  <c:v>13.3</c:v>
                </c:pt>
                <c:pt idx="24">
                  <c:v>12.2</c:v>
                </c:pt>
                <c:pt idx="32">
                  <c:v>11</c:v>
                </c:pt>
              </c:numCache>
            </c:numRef>
          </c:xVal>
          <c:yVal>
            <c:numRef>
              <c:f>公会計指標分析・財政指標組合せ分析表!$BP$73:$DC$73</c:f>
              <c:numCache>
                <c:formatCode>#,##0.0;"▲ "#,##0.0</c:formatCode>
                <c:ptCount val="40"/>
                <c:pt idx="0">
                  <c:v>105.9</c:v>
                </c:pt>
                <c:pt idx="8">
                  <c:v>97.3</c:v>
                </c:pt>
                <c:pt idx="16">
                  <c:v>87.4</c:v>
                </c:pt>
                <c:pt idx="24">
                  <c:v>64.5</c:v>
                </c:pt>
                <c:pt idx="32">
                  <c:v>49.1</c:v>
                </c:pt>
              </c:numCache>
            </c:numRef>
          </c:yVal>
          <c:smooth val="0"/>
          <c:extLst>
            <c:ext xmlns:c16="http://schemas.microsoft.com/office/drawing/2014/chart" uri="{C3380CC4-5D6E-409C-BE32-E72D297353CC}">
              <c16:uniqueId val="{00000009-D16C-425E-97BF-A4C59390B47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2.1748645632906675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{6F829D3A-9AF4-4D4A-B93B-19B34CD3D0E9}</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D16C-425E-97BF-A4C59390B47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{F89AD2A7-F376-4B78-A9E1-19F57642BCEC}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16C-425E-97BF-A4C59390B47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{4494D14B-57CC-4CAF-B250-CF264B846ECA}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16C-425E-97BF-A4C59390B47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{8235177F-22B5-459E-B946-6FA23FE50C7E}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16C-425E-97BF-A4C59390B47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{DA335FB0-9025-49F9-815B-FFA4179DFB81}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16C-425E-97BF-A4C59390B47C}"/>
                </c:ext>
              </c:extLst>
            </c:dLbl>
            <c:dLbl>
              <c:idx val="8"/>
              <c:layout>
                <c:manualLayout>
                  <c:x val="0"/>
                  <c:y val="2.5498199542847591E-4"/>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{9414C617-23B1-4649-B1CC-83DAF9546F8E}</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D16C-425E-97BF-A4C59390B47C}"/>
                </c:ext>
              </c:extLst>
            </c:dLbl>
            <c:dLbl>
              <c:idx val="16"/>
              <c:layout>
                <c:manualLayout>
                  <c:x val="0"/>
                  <c:y val="-2.2003627628335229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{30ACA4E4-DEE2-4A71-8386-EFC081087D3D}</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D16C-425E-97BF-A4C59390B47C}"/>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{164CBDF0-EF7F-4E85-A175-A0AFD07CA0D1}</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D16C-425E-97BF-A4C59390B47C}"/>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{4BB95CE7-E19B-48EF-A3EE-D54309FA998B}</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D16C-425E-97BF-A4C59390B4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8.8000000000000007</c:v>
                </c:pt>
                <c:pt idx="24">
                  <c:v>8.3000000000000007</c:v>
                </c:pt>
                <c:pt idx="32">
                  <c:v>8</c:v>
                </c:pt>
              </c:numCache>
            </c:numRef>
          </c:xVal>
          <c:yVal>
            <c:numRef>
              <c:f>公会計指標分析・財政指標組合せ分析表!$BP$77:$DC$77</c:f>
              <c:numCache>
                <c:formatCode>#,##0.0;"▲ "#,##0.0</c:formatCode>
                <c:ptCount val="40"/>
                <c:pt idx="0">
                  <c:v>40.799999999999997</c:v>
                </c:pt>
                <c:pt idx="8">
                  <c:v>38.5</c:v>
                </c:pt>
                <c:pt idx="16">
                  <c:v>35.5</c:v>
                </c:pt>
                <c:pt idx="24">
                  <c:v>13.5</c:v>
                </c:pt>
                <c:pt idx="32">
                  <c:v>0</c:v>
                </c:pt>
              </c:numCache>
            </c:numRef>
          </c:yVal>
          <c:smooth val="0"/>
          <c:extLst>
            <c:ext xmlns:c16="http://schemas.microsoft.com/office/drawing/2014/chart" uri="{C3380CC4-5D6E-409C-BE32-E72D297353CC}">
              <c16:uniqueId val="{00000013-D16C-425E-97BF-A4C59390B47C}"/>
            </c:ext>
          </c:extLst>
        </c:ser>
        <c:dLbls>
          <c:showLegendKey val="0"/>
          <c:showVal val="1"/>
          <c:showCatName val="0"/>
          <c:showSerName val="0"/>
          <c:showPercent val="0"/>
          <c:showBubbleSize val="0"/>
        </c:dLbls>
        <c:axId val="191975808"/>
        <c:axId val="191977728"/>
      </c:scatterChart>
      <c:valAx>
        <c:axId val="191975808"/>
        <c:scaling>
          <c:orientation val="maxMin"/>
          <c:max val="15"/>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91977728"/>
        <c:crosses val="autoZero"/>
        <c:crossBetween val="midCat"/>
      </c:valAx>
      <c:valAx>
        <c:axId val="191977728"/>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91975808"/>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15,116
15,003
91.59
9,979,598
9,555,440
381,219
5,352,223
7,787,983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令和</a:t>
          </a:r>
          <a:r>
            <a:rPr kumimoji="1" lang="ja-JP" altLang="en-US" sz="1100" baseline="0">
              <a:solidFill>
                <a:schemeClr val="dk1"/>
              </a:solidFill>
              <a:effectLst/>
              <a:latin typeface="+mn-lt"/>
              <a:ea typeface="+mn-ea"/>
              <a:cs typeface="+mn-cs"/>
            </a:rPr>
            <a:t>３</a:t>
          </a:r>
          <a:r>
            <a:rPr kumimoji="1" lang="ja-JP" altLang="ja-JP" sz="1100" baseline="0">
              <a:solidFill>
                <a:schemeClr val="dk1"/>
              </a:solidFill>
              <a:effectLst/>
              <a:latin typeface="+mn-lt"/>
              <a:ea typeface="+mn-ea"/>
              <a:cs typeface="+mn-cs"/>
            </a:rPr>
            <a:t>年度は、基準財政需要額が</a:t>
          </a:r>
          <a:r>
            <a:rPr kumimoji="1" lang="en-US" altLang="ja-JP" sz="1100" baseline="0">
              <a:solidFill>
                <a:schemeClr val="dk1"/>
              </a:solidFill>
              <a:effectLst/>
              <a:latin typeface="+mn-lt"/>
              <a:ea typeface="+mn-ea"/>
              <a:cs typeface="+mn-cs"/>
            </a:rPr>
            <a:t>4,698,303</a:t>
          </a:r>
          <a:r>
            <a:rPr kumimoji="1" lang="ja-JP" altLang="ja-JP" sz="1100" baseline="0">
              <a:solidFill>
                <a:schemeClr val="dk1"/>
              </a:solidFill>
              <a:effectLst/>
              <a:latin typeface="+mn-lt"/>
              <a:ea typeface="+mn-ea"/>
              <a:cs typeface="+mn-cs"/>
            </a:rPr>
            <a:t>千円、基準財政収入額が</a:t>
          </a:r>
          <a:r>
            <a:rPr kumimoji="1" lang="en-US" altLang="ja-JP" sz="1100" baseline="0">
              <a:solidFill>
                <a:schemeClr val="dk1"/>
              </a:solidFill>
              <a:effectLst/>
              <a:latin typeface="+mn-lt"/>
              <a:ea typeface="+mn-ea"/>
              <a:cs typeface="+mn-cs"/>
            </a:rPr>
            <a:t>1,666,692</a:t>
          </a:r>
          <a:r>
            <a:rPr kumimoji="1" lang="ja-JP" altLang="ja-JP" sz="1100" baseline="0">
              <a:solidFill>
                <a:schemeClr val="dk1"/>
              </a:solidFill>
              <a:effectLst/>
              <a:latin typeface="+mn-lt"/>
              <a:ea typeface="+mn-ea"/>
              <a:cs typeface="+mn-cs"/>
            </a:rPr>
            <a:t>千円となり、単年度の財政力指数は</a:t>
          </a:r>
          <a:r>
            <a:rPr kumimoji="1" lang="en-US" altLang="ja-JP" sz="1100" baseline="0">
              <a:solidFill>
                <a:schemeClr val="dk1"/>
              </a:solidFill>
              <a:effectLst/>
              <a:latin typeface="+mn-lt"/>
              <a:ea typeface="+mn-ea"/>
              <a:cs typeface="+mn-cs"/>
            </a:rPr>
            <a:t>0.355</a:t>
          </a:r>
          <a:r>
            <a:rPr kumimoji="1" lang="ja-JP" altLang="ja-JP" sz="1100" baseline="0">
              <a:solidFill>
                <a:schemeClr val="dk1"/>
              </a:solidFill>
              <a:effectLst/>
              <a:latin typeface="+mn-lt"/>
              <a:ea typeface="+mn-ea"/>
              <a:cs typeface="+mn-cs"/>
            </a:rPr>
            <a:t>となった。令和元年度は</a:t>
          </a:r>
          <a:r>
            <a:rPr kumimoji="1" lang="en-US" altLang="ja-JP" sz="1100" baseline="0">
              <a:solidFill>
                <a:schemeClr val="dk1"/>
              </a:solidFill>
              <a:effectLst/>
              <a:latin typeface="+mn-lt"/>
              <a:ea typeface="+mn-ea"/>
              <a:cs typeface="+mn-cs"/>
            </a:rPr>
            <a:t>0.384</a:t>
          </a:r>
          <a:r>
            <a:rPr kumimoji="1" lang="ja-JP" altLang="en-US" sz="1100" baseline="0">
              <a:solidFill>
                <a:schemeClr val="dk1"/>
              </a:solidFill>
              <a:effectLst/>
              <a:latin typeface="+mn-lt"/>
              <a:ea typeface="+mn-ea"/>
              <a:cs typeface="+mn-cs"/>
            </a:rPr>
            <a:t>、令和２年度は</a:t>
          </a:r>
          <a:r>
            <a:rPr kumimoji="1" lang="en-US" altLang="ja-JP" sz="1100" baseline="0">
              <a:solidFill>
                <a:schemeClr val="dk1"/>
              </a:solidFill>
              <a:effectLst/>
              <a:latin typeface="+mn-lt"/>
              <a:ea typeface="+mn-ea"/>
              <a:cs typeface="+mn-cs"/>
            </a:rPr>
            <a:t>0.383</a:t>
          </a:r>
          <a:r>
            <a:rPr kumimoji="1" lang="ja-JP" altLang="ja-JP" sz="1100" baseline="0">
              <a:solidFill>
                <a:schemeClr val="dk1"/>
              </a:solidFill>
              <a:effectLst/>
              <a:latin typeface="+mn-lt"/>
              <a:ea typeface="+mn-ea"/>
              <a:cs typeface="+mn-cs"/>
            </a:rPr>
            <a:t>であったため、３ヶ年平均は昨年度</a:t>
          </a:r>
          <a:r>
            <a:rPr kumimoji="1" lang="ja-JP" altLang="en-US" sz="1100" baseline="0">
              <a:solidFill>
                <a:schemeClr val="dk1"/>
              </a:solidFill>
              <a:effectLst/>
              <a:latin typeface="+mn-lt"/>
              <a:ea typeface="+mn-ea"/>
              <a:cs typeface="+mn-cs"/>
            </a:rPr>
            <a:t>より</a:t>
          </a:r>
          <a:r>
            <a:rPr kumimoji="1" lang="en-US" altLang="ja-JP" sz="1100" baseline="0">
              <a:solidFill>
                <a:schemeClr val="dk1"/>
              </a:solidFill>
              <a:effectLst/>
              <a:latin typeface="+mn-lt"/>
              <a:ea typeface="+mn-ea"/>
              <a:cs typeface="+mn-cs"/>
            </a:rPr>
            <a:t>0.01</a:t>
          </a:r>
          <a:r>
            <a:rPr kumimoji="1" lang="ja-JP" altLang="en-US" sz="1100" baseline="0">
              <a:solidFill>
                <a:schemeClr val="dk1"/>
              </a:solidFill>
              <a:effectLst/>
              <a:latin typeface="+mn-lt"/>
              <a:ea typeface="+mn-ea"/>
              <a:cs typeface="+mn-cs"/>
            </a:rPr>
            <a:t>ポイント減の</a:t>
          </a:r>
          <a:r>
            <a:rPr kumimoji="1" lang="en-US" altLang="ja-JP" sz="1100" baseline="0">
              <a:solidFill>
                <a:schemeClr val="dk1"/>
              </a:solidFill>
              <a:effectLst/>
              <a:latin typeface="+mn-lt"/>
              <a:ea typeface="+mn-ea"/>
              <a:cs typeface="+mn-cs"/>
            </a:rPr>
            <a:t>0.37</a:t>
          </a:r>
          <a:r>
            <a:rPr kumimoji="1" lang="ja-JP" altLang="ja-JP" sz="1100" baseline="0">
              <a:solidFill>
                <a:schemeClr val="dk1"/>
              </a:solidFill>
              <a:effectLst/>
              <a:latin typeface="+mn-lt"/>
              <a:ea typeface="+mn-ea"/>
              <a:cs typeface="+mn-cs"/>
            </a:rPr>
            <a:t>となった。</a:t>
          </a:r>
          <a:endParaRPr lang="ja-JP" altLang="ja-JP" sz="1400">
            <a:effectLst/>
          </a:endParaRPr>
        </a:p>
        <a:p>
          <a:r>
            <a:rPr kumimoji="1" lang="ja-JP" altLang="ja-JP" sz="1100" baseline="0">
              <a:solidFill>
                <a:schemeClr val="dk1"/>
              </a:solidFill>
              <a:effectLst/>
              <a:latin typeface="+mn-lt"/>
              <a:ea typeface="+mn-ea"/>
              <a:cs typeface="+mn-cs"/>
            </a:rPr>
            <a:t>　全国平均、県平均及び、類似団体平均と比較すると、いずれも前年度と同様に低く、財源に余裕がない状況であることから、町税の高い徴収率を維持しながら、未利用町有財産の積極的な活用・処分や受益者負担の見直し、ふるさと納税の推進等に努め、自主財源の確保に向けて取り組んで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131657</xdr:rowOff>
    </xdr:from>
    <xdr:to>
      <xdr:col>23</xdr:col>
      <xdr:colOff>133350</xdr:colOff>
      <xdr:row>45</xdr:row>
      <xdr:rowOff>106256</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132407"/>
          <a:ext cx="0" cy="16890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78333</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93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106256</xdr:rowOff>
    </xdr:from>
    <xdr:to>
      <xdr:col>24</xdr:col>
      <xdr:colOff>12700</xdr:colOff>
      <xdr:row>45</xdr:row>
      <xdr:rowOff>106256</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821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46584</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5875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131657</xdr:rowOff>
    </xdr:from>
    <xdr:to>
      <xdr:col>24</xdr:col>
      <xdr:colOff>12700</xdr:colOff>
      <xdr:row>35</xdr:row>
      <xdr:rowOff>131657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132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36406</xdr:rowOff>
    </xdr:from>
    <xdr:to>
      <xdr:col>23</xdr:col>
      <xdr:colOff>133350</xdr:colOff>
      <xdr:row>44</xdr:row>
      <xdr:rowOff>52494</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580206"/>
          <a:ext cx="8382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151994</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81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36406</xdr:rowOff>
    </xdr:from>
    <xdr:to>
      <xdr:col>19</xdr:col>
      <xdr:colOff>133350</xdr:colOff>
      <xdr:row>44</xdr:row>
      <xdr:rowOff>36406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5802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36406</xdr:rowOff>
    </xdr:from>
    <xdr:to>
      <xdr:col>15</xdr:col>
      <xdr:colOff>82550</xdr:colOff>
      <xdr:row>44</xdr:row>
      <xdr:rowOff>36406</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5802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167640</xdr:rowOff>
    </xdr:from>
    <xdr:to>
      <xdr:col>15</xdr:col>
      <xdr:colOff>133350</xdr:colOff>
      <xdr:row>43</xdr:row>
      <xdr:rowOff>97790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107967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36406</xdr:rowOff>
    </xdr:from>
    <xdr:to>
      <xdr:col>11</xdr:col>
      <xdr:colOff>31750</xdr:colOff>
      <xdr:row>44</xdr:row>
      <xdr:rowOff>36406</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5802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12277</xdr:rowOff>
    </xdr:from>
    <xdr:to>
      <xdr:col>11</xdr:col>
      <xdr:colOff>82550</xdr:colOff>
      <xdr:row>43</xdr:row>
      <xdr:rowOff>113877</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124054</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12277</xdr:rowOff>
    </xdr:from>
    <xdr:to>
      <xdr:col>7</xdr:col>
      <xdr:colOff>31750</xdr:colOff>
      <xdr:row>43</xdr:row>
      <xdr:rowOff>113877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124054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1694</xdr:rowOff>
    </xdr:from>
    <xdr:to>
      <xdr:col>23</xdr:col>
      <xdr:colOff>184150</xdr:colOff>
      <xdr:row>44</xdr:row>
      <xdr:rowOff>103294</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145221</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51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157056</xdr:rowOff>
    </xdr:from>
    <xdr:to>
      <xdr:col>19</xdr:col>
      <xdr:colOff>184150</xdr:colOff>
      <xdr:row>44</xdr:row>
      <xdr:rowOff>87206</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71983</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615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157056</xdr:rowOff>
    </xdr:from>
    <xdr:to>
      <xdr:col>15</xdr:col>
      <xdr:colOff>133350</xdr:colOff>
      <xdr:row>44</xdr:row>
      <xdr:rowOff>87206</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71983</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157056</xdr:rowOff>
    </xdr:from>
    <xdr:to>
      <xdr:col>11</xdr:col>
      <xdr:colOff>82550</xdr:colOff>
      <xdr:row>44</xdr:row>
      <xdr:rowOff>87206</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71983</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157056</xdr:rowOff>
    </xdr:from>
    <xdr:to>
      <xdr:col>7</xdr:col>
      <xdr:colOff>31750</xdr:colOff>
      <xdr:row>44</xdr:row>
      <xdr:rowOff>87206</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71983</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年度は、経常的収入が</a:t>
          </a:r>
          <a:r>
            <a:rPr kumimoji="1" lang="en-US" altLang="ja-JP" sz="1100">
              <a:solidFill>
                <a:schemeClr val="dk1"/>
              </a:solidFill>
              <a:effectLst/>
              <a:latin typeface="+mn-lt"/>
              <a:ea typeface="+mn-ea"/>
              <a:cs typeface="+mn-cs"/>
            </a:rPr>
            <a:t>6,171,229</a:t>
          </a:r>
          <a:r>
            <a:rPr kumimoji="1" lang="ja-JP" altLang="ja-JP" sz="1100">
              <a:solidFill>
                <a:schemeClr val="dk1"/>
              </a:solidFill>
              <a:effectLst/>
              <a:latin typeface="+mn-lt"/>
              <a:ea typeface="+mn-ea"/>
              <a:cs typeface="+mn-cs"/>
            </a:rPr>
            <a:t>千円、経常的支出が</a:t>
          </a:r>
          <a:r>
            <a:rPr kumimoji="1" lang="en-US" altLang="ja-JP" sz="1100">
              <a:solidFill>
                <a:schemeClr val="dk1"/>
              </a:solidFill>
              <a:effectLst/>
              <a:latin typeface="+mn-lt"/>
              <a:ea typeface="+mn-ea"/>
              <a:cs typeface="+mn-cs"/>
            </a:rPr>
            <a:t>5,563,957</a:t>
          </a:r>
          <a:r>
            <a:rPr kumimoji="1" lang="ja-JP" altLang="ja-JP" sz="1100">
              <a:solidFill>
                <a:schemeClr val="dk1"/>
              </a:solidFill>
              <a:effectLst/>
              <a:latin typeface="+mn-lt"/>
              <a:ea typeface="+mn-ea"/>
              <a:cs typeface="+mn-cs"/>
            </a:rPr>
            <a:t>千円となった。</a:t>
          </a:r>
          <a:r>
            <a:rPr kumimoji="1" lang="ja-JP" altLang="ja-JP" sz="1100" b="0" i="0" baseline="0">
              <a:solidFill>
                <a:schemeClr val="dk1"/>
              </a:solidFill>
              <a:effectLst/>
              <a:latin typeface="+mn-lt"/>
              <a:ea typeface="+mn-ea"/>
              <a:cs typeface="+mn-cs"/>
            </a:rPr>
            <a:t>地方税や普通交付税といった一般財源等歳入の増や、緊急事態宣言などの要請により経常支出が抑えられたことによる減などにより、</a:t>
          </a:r>
          <a:r>
            <a:rPr kumimoji="1" lang="ja-JP" altLang="ja-JP" sz="1100">
              <a:solidFill>
                <a:schemeClr val="dk1"/>
              </a:solidFill>
              <a:effectLst/>
              <a:latin typeface="+mn-lt"/>
              <a:ea typeface="+mn-ea"/>
              <a:cs typeface="+mn-cs"/>
            </a:rPr>
            <a:t>経常収支比率は前年度と比較して</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83.2</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前年度から改善はして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、改善の要因として</a:t>
          </a:r>
          <a:r>
            <a:rPr kumimoji="1" lang="ja-JP" altLang="en-US" sz="1100">
              <a:solidFill>
                <a:schemeClr val="dk1"/>
              </a:solidFill>
              <a:effectLst/>
              <a:latin typeface="+mn-lt"/>
              <a:ea typeface="+mn-ea"/>
              <a:cs typeface="+mn-cs"/>
            </a:rPr>
            <a:t>やはり</a:t>
          </a:r>
          <a:r>
            <a:rPr kumimoji="1" lang="ja-JP" altLang="ja-JP" sz="1100">
              <a:solidFill>
                <a:schemeClr val="dk1"/>
              </a:solidFill>
              <a:effectLst/>
              <a:latin typeface="+mn-lt"/>
              <a:ea typeface="+mn-ea"/>
              <a:cs typeface="+mn-cs"/>
            </a:rPr>
            <a:t>新型コロナの影響が大きかった。</a:t>
          </a:r>
          <a:r>
            <a:rPr kumimoji="1" lang="ja-JP" altLang="en-US" sz="1100">
              <a:solidFill>
                <a:schemeClr val="dk1"/>
              </a:solidFill>
              <a:effectLst/>
              <a:latin typeface="+mn-lt"/>
              <a:ea typeface="+mn-ea"/>
              <a:cs typeface="+mn-cs"/>
            </a:rPr>
            <a:t>新型コロナ流行以前と同様に事業を進めていくため</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財政健全化のために引き続き地方税の高い徴収率を維持して行きながら、真に必要な事業を見極めて必要以上の歳出の抑制を図っていく必要がある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15748</xdr:rowOff>
    </xdr:from>
    <xdr:to>
      <xdr:col>23</xdr:col>
      <xdr:colOff>133350</xdr:colOff>
      <xdr:row>67</xdr:row>
      <xdr:rowOff>75184</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302748"/>
          <a:ext cx="0" cy="1259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47261</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34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75184</xdr:rowOff>
    </xdr:from>
    <xdr:to>
      <xdr:col>24</xdr:col>
      <xdr:colOff>12700</xdr:colOff>
      <xdr:row>67</xdr:row>
      <xdr:rowOff>75184</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62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102125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4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15748</xdr:rowOff>
    </xdr:from>
    <xdr:to>
      <xdr:col>24</xdr:col>
      <xdr:colOff>12700</xdr:colOff>
      <xdr:row>60</xdr:row>
      <xdr:rowOff>15748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302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46482</xdr:rowOff>
    </xdr:from>
    <xdr:to>
      <xdr:col>23</xdr:col>
      <xdr:colOff>133350</xdr:colOff>
      <xdr:row>65</xdr:row>
      <xdr:rowOff>162306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190732"/>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153687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11264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10160</xdr:rowOff>
    </xdr:from>
    <xdr:to>
      <xdr:col>23</xdr:col>
      <xdr:colOff>184150</xdr:colOff>
      <xdr:row>65</xdr:row>
      <xdr:rowOff>111760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15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162306</xdr:rowOff>
    </xdr:from>
    <xdr:to>
      <xdr:col>19</xdr:col>
      <xdr:colOff>133350</xdr:colOff>
      <xdr:row>67</xdr:row>
      <xdr:rowOff>7620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1306556"/>
          <a:ext cx="8890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66</xdr:row>
      <xdr:rowOff>7620</xdr:rowOff>
    </xdr:from>
    <xdr:to>
      <xdr:col>19</xdr:col>
      <xdr:colOff>184150</xdr:colOff>
      <xdr:row>66</xdr:row>
      <xdr:rowOff>109220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132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93997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40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67</xdr:row>
      <xdr:rowOff>7620</xdr:rowOff>
    </xdr:from>
    <xdr:to>
      <xdr:col>15</xdr:col>
      <xdr:colOff>82550</xdr:colOff>
      <xdr:row>67</xdr:row>
      <xdr:rowOff>41402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149477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66</xdr:row>
      <xdr:rowOff>46228</xdr:rowOff>
    </xdr:from>
    <xdr:to>
      <xdr:col>15</xdr:col>
      <xdr:colOff>133350</xdr:colOff>
      <xdr:row>66</xdr:row>
      <xdr:rowOff>147828</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1361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158005</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1130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67</xdr:row>
      <xdr:rowOff>41402</xdr:rowOff>
    </xdr:from>
    <xdr:to>
      <xdr:col>11</xdr:col>
      <xdr:colOff>31750</xdr:colOff>
      <xdr:row>67</xdr:row>
      <xdr:rowOff>41402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447800" y="115285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66</xdr:row>
      <xdr:rowOff>41402</xdr:rowOff>
    </xdr:from>
    <xdr:to>
      <xdr:col>11</xdr:col>
      <xdr:colOff>82550</xdr:colOff>
      <xdr:row>66</xdr:row>
      <xdr:rowOff>143002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135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153179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112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22098</xdr:rowOff>
    </xdr:from>
    <xdr:to>
      <xdr:col>7</xdr:col>
      <xdr:colOff>31750</xdr:colOff>
      <xdr:row>66</xdr:row>
      <xdr:rowOff>123698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1337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133875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106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167132</xdr:rowOff>
    </xdr:from>
    <xdr:to>
      <xdr:col>23</xdr:col>
      <xdr:colOff>184150</xdr:colOff>
      <xdr:row>65</xdr:row>
      <xdr:rowOff>97282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3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12209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8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111506</xdr:rowOff>
    </xdr:from>
    <xdr:to>
      <xdr:col>19</xdr:col>
      <xdr:colOff>184150</xdr:colOff>
      <xdr:row>66</xdr:row>
      <xdr:rowOff>41656</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5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51833</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24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128270</xdr:rowOff>
    </xdr:from>
    <xdr:to>
      <xdr:col>15</xdr:col>
      <xdr:colOff>133350</xdr:colOff>
      <xdr:row>67</xdr:row>
      <xdr:rowOff>58420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44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43197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53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162052</xdr:rowOff>
    </xdr:from>
    <xdr:to>
      <xdr:col>11</xdr:col>
      <xdr:colOff>82550</xdr:colOff>
      <xdr:row>67</xdr:row>
      <xdr:rowOff>92202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147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67</xdr:row>
      <xdr:rowOff>76979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56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162052</xdr:rowOff>
    </xdr:from>
    <xdr:to>
      <xdr:col>7</xdr:col>
      <xdr:colOff>31750</xdr:colOff>
      <xdr:row>67</xdr:row>
      <xdr:rowOff>92202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47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76979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56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[188,420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年度の人件費は、前年度と比較して</a:t>
          </a:r>
          <a:r>
            <a:rPr kumimoji="1" lang="en-US" altLang="ja-JP" sz="1100">
              <a:solidFill>
                <a:schemeClr val="dk1"/>
              </a:solidFill>
              <a:effectLst/>
              <a:latin typeface="+mn-lt"/>
              <a:ea typeface="+mn-ea"/>
              <a:cs typeface="+mn-cs"/>
            </a:rPr>
            <a:t>99,241</a:t>
          </a:r>
          <a:r>
            <a:rPr kumimoji="1" lang="ja-JP" altLang="ja-JP" sz="1100">
              <a:solidFill>
                <a:schemeClr val="dk1"/>
              </a:solidFill>
              <a:effectLst/>
              <a:latin typeface="+mn-lt"/>
              <a:ea typeface="+mn-ea"/>
              <a:cs typeface="+mn-cs"/>
            </a:rPr>
            <a:t>千円増の</a:t>
          </a:r>
          <a:r>
            <a:rPr kumimoji="1" lang="en-US" altLang="ja-JP" sz="1100">
              <a:solidFill>
                <a:schemeClr val="dk1"/>
              </a:solidFill>
              <a:effectLst/>
              <a:latin typeface="+mn-lt"/>
              <a:ea typeface="+mn-ea"/>
              <a:cs typeface="+mn-cs"/>
            </a:rPr>
            <a:t>1,477,248</a:t>
          </a:r>
          <a:r>
            <a:rPr kumimoji="1" lang="ja-JP" altLang="ja-JP" sz="1100">
              <a:solidFill>
                <a:schemeClr val="dk1"/>
              </a:solidFill>
              <a:effectLst/>
              <a:latin typeface="+mn-lt"/>
              <a:ea typeface="+mn-ea"/>
              <a:cs typeface="+mn-cs"/>
            </a:rPr>
            <a:t>千円、物件費は</a:t>
          </a:r>
          <a:r>
            <a:rPr kumimoji="1" lang="en-US" altLang="ja-JP" sz="1100">
              <a:solidFill>
                <a:schemeClr val="dk1"/>
              </a:solidFill>
              <a:effectLst/>
              <a:latin typeface="+mn-lt"/>
              <a:ea typeface="+mn-ea"/>
              <a:cs typeface="+mn-cs"/>
            </a:rPr>
            <a:t>63,845</a:t>
          </a:r>
          <a:r>
            <a:rPr kumimoji="1" lang="ja-JP" altLang="ja-JP" sz="1100">
              <a:solidFill>
                <a:schemeClr val="dk1"/>
              </a:solidFill>
              <a:effectLst/>
              <a:latin typeface="+mn-lt"/>
              <a:ea typeface="+mn-ea"/>
              <a:cs typeface="+mn-cs"/>
            </a:rPr>
            <a:t>千円増の</a:t>
          </a:r>
          <a:r>
            <a:rPr kumimoji="1" lang="en-US" altLang="ja-JP" sz="1100">
              <a:solidFill>
                <a:schemeClr val="dk1"/>
              </a:solidFill>
              <a:effectLst/>
              <a:latin typeface="+mn-lt"/>
              <a:ea typeface="+mn-ea"/>
              <a:cs typeface="+mn-cs"/>
            </a:rPr>
            <a:t>1,184,951</a:t>
          </a:r>
          <a:r>
            <a:rPr kumimoji="1" lang="ja-JP" altLang="ja-JP" sz="1100">
              <a:solidFill>
                <a:schemeClr val="dk1"/>
              </a:solidFill>
              <a:effectLst/>
              <a:latin typeface="+mn-lt"/>
              <a:ea typeface="+mn-ea"/>
              <a:cs typeface="+mn-cs"/>
            </a:rPr>
            <a:t>千円となった。人件費が増加した要因は、</a:t>
          </a:r>
          <a:r>
            <a:rPr kumimoji="1" lang="ja-JP" altLang="en-US" sz="1100">
              <a:solidFill>
                <a:schemeClr val="dk1"/>
              </a:solidFill>
              <a:effectLst/>
              <a:latin typeface="+mn-lt"/>
              <a:ea typeface="+mn-ea"/>
              <a:cs typeface="+mn-cs"/>
            </a:rPr>
            <a:t>産休代替などの</a:t>
          </a:r>
          <a:r>
            <a:rPr kumimoji="1" lang="ja-JP" altLang="ja-JP" sz="1100">
              <a:solidFill>
                <a:schemeClr val="dk1"/>
              </a:solidFill>
              <a:effectLst/>
              <a:latin typeface="+mn-lt"/>
              <a:ea typeface="+mn-ea"/>
              <a:cs typeface="+mn-cs"/>
            </a:rPr>
            <a:t>会計年度任用職員</a:t>
          </a:r>
          <a:r>
            <a:rPr kumimoji="1" lang="ja-JP" altLang="en-US" sz="1100">
              <a:solidFill>
                <a:schemeClr val="dk1"/>
              </a:solidFill>
              <a:effectLst/>
              <a:latin typeface="+mn-lt"/>
              <a:ea typeface="+mn-ea"/>
              <a:cs typeface="+mn-cs"/>
            </a:rPr>
            <a:t>の増など</a:t>
          </a:r>
          <a:r>
            <a:rPr kumimoji="1" lang="ja-JP" altLang="ja-JP" sz="1100">
              <a:solidFill>
                <a:schemeClr val="dk1"/>
              </a:solidFill>
              <a:effectLst/>
              <a:latin typeface="+mn-lt"/>
              <a:ea typeface="+mn-ea"/>
              <a:cs typeface="+mn-cs"/>
            </a:rPr>
            <a:t>によ</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もので、物件費が増加した要因は、</a:t>
          </a:r>
          <a:r>
            <a:rPr kumimoji="1" lang="ja-JP" altLang="en-US" sz="1100">
              <a:solidFill>
                <a:schemeClr val="dk1"/>
              </a:solidFill>
              <a:effectLst/>
              <a:latin typeface="+mn-lt"/>
              <a:ea typeface="+mn-ea"/>
              <a:cs typeface="+mn-cs"/>
            </a:rPr>
            <a:t>ふるさと納税額が大きく増となったことによる、関連する諸経費の</a:t>
          </a:r>
          <a:r>
            <a:rPr kumimoji="1" lang="ja-JP" altLang="ja-JP" sz="1100">
              <a:solidFill>
                <a:schemeClr val="dk1"/>
              </a:solidFill>
              <a:effectLst/>
              <a:latin typeface="+mn-lt"/>
              <a:ea typeface="+mn-ea"/>
              <a:cs typeface="+mn-cs"/>
            </a:rPr>
            <a:t>増などによる。</a:t>
          </a:r>
          <a:endParaRPr lang="ja-JP" altLang="ja-JP" sz="1400">
            <a:effectLst/>
          </a:endParaRPr>
        </a:p>
        <a:p>
          <a:r>
            <a:rPr kumimoji="1" lang="ja-JP" altLang="ja-JP" sz="1100">
              <a:solidFill>
                <a:schemeClr val="dk1"/>
              </a:solidFill>
              <a:effectLst/>
              <a:latin typeface="+mn-lt"/>
              <a:ea typeface="+mn-ea"/>
              <a:cs typeface="+mn-cs"/>
            </a:rPr>
            <a:t>　財政健全化の取組の成果により、前年度に引き続き類似団体平均と比較して低い値となっている。今後、老朽化している施設に係る費用が増大する見込みであるため、所有する資産の維持管理や利活用について積極的に検討し、基金への積立も計画的に行うなど効率的・効果的な行財政運営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148605</xdr:rowOff>
    </xdr:from>
    <xdr:to>
      <xdr:col>23</xdr:col>
      <xdr:colOff>133350</xdr:colOff>
      <xdr:row>89</xdr:row>
      <xdr:rowOff>82848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36055"/>
          <a:ext cx="0" cy="13058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54925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13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82848</xdr:rowOff>
    </xdr:from>
    <xdr:to>
      <xdr:col>24</xdr:col>
      <xdr:colOff>12700</xdr:colOff>
      <xdr:row>89</xdr:row>
      <xdr:rowOff>82848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341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63532</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7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148605</xdr:rowOff>
    </xdr:from>
    <xdr:to>
      <xdr:col>24</xdr:col>
      <xdr:colOff>12700</xdr:colOff>
      <xdr:row>81</xdr:row>
      <xdr:rowOff>148605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36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140300</xdr:rowOff>
    </xdr:from>
    <xdr:to>
      <xdr:col>23</xdr:col>
      <xdr:colOff>133350</xdr:colOff>
      <xdr:row>84</xdr:row>
      <xdr:rowOff>110058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70650"/>
          <a:ext cx="838200" cy="14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78277</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48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106200</xdr:rowOff>
    </xdr:from>
    <xdr:to>
      <xdr:col>23</xdr:col>
      <xdr:colOff>184150</xdr:colOff>
      <xdr:row>85</xdr:row>
      <xdr:rowOff>36350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50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6660</xdr:rowOff>
    </xdr:from>
    <xdr:to>
      <xdr:col>19</xdr:col>
      <xdr:colOff>133350</xdr:colOff>
      <xdr:row>83</xdr:row>
      <xdr:rowOff>140300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37010"/>
          <a:ext cx="889000" cy="13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50000</xdr:rowOff>
    </xdr:from>
    <xdr:to>
      <xdr:col>19</xdr:col>
      <xdr:colOff>184150</xdr:colOff>
      <xdr:row>84</xdr:row>
      <xdr:rowOff>151600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45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136377</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53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6660</xdr:rowOff>
    </xdr:from>
    <xdr:to>
      <xdr:col>15</xdr:col>
      <xdr:colOff>82550</xdr:colOff>
      <xdr:row>83</xdr:row>
      <xdr:rowOff>10866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237010"/>
          <a:ext cx="8890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85784</xdr:rowOff>
    </xdr:from>
    <xdr:to>
      <xdr:col>15</xdr:col>
      <xdr:colOff>133350</xdr:colOff>
      <xdr:row>84</xdr:row>
      <xdr:rowOff>15934</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31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711</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402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10866</xdr:rowOff>
    </xdr:from>
    <xdr:to>
      <xdr:col>11</xdr:col>
      <xdr:colOff>31750</xdr:colOff>
      <xdr:row>83</xdr:row>
      <xdr:rowOff>103470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241216"/>
          <a:ext cx="889000" cy="92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33727</xdr:rowOff>
    </xdr:from>
    <xdr:to>
      <xdr:col>11</xdr:col>
      <xdr:colOff>82550</xdr:colOff>
      <xdr:row>83</xdr:row>
      <xdr:rowOff>135327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64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120104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50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23439</xdr:rowOff>
    </xdr:from>
    <xdr:to>
      <xdr:col>7</xdr:col>
      <xdr:colOff>31750</xdr:colOff>
      <xdr:row>83</xdr:row>
      <xdr:rowOff>125039</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5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135216</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22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59258</xdr:rowOff>
    </xdr:from>
    <xdr:to>
      <xdr:col>23</xdr:col>
      <xdr:colOff>184150</xdr:colOff>
      <xdr:row>84</xdr:row>
      <xdr:rowOff>160858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46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75785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306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89500</xdr:rowOff>
    </xdr:from>
    <xdr:to>
      <xdr:col>19</xdr:col>
      <xdr:colOff>184150</xdr:colOff>
      <xdr:row>84</xdr:row>
      <xdr:rowOff>19650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3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29827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088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127310</xdr:rowOff>
    </xdr:from>
    <xdr:to>
      <xdr:col>15</xdr:col>
      <xdr:colOff>133350</xdr:colOff>
      <xdr:row>83</xdr:row>
      <xdr:rowOff>57460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8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67637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5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131516</xdr:rowOff>
    </xdr:from>
    <xdr:to>
      <xdr:col>11</xdr:col>
      <xdr:colOff>82550</xdr:colOff>
      <xdr:row>83</xdr:row>
      <xdr:rowOff>61666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9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71843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5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52670</xdr:rowOff>
    </xdr:from>
    <xdr:to>
      <xdr:col>7</xdr:col>
      <xdr:colOff>31750</xdr:colOff>
      <xdr:row>83</xdr:row>
      <xdr:rowOff>154270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8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139047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369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年度のラスパイレス指数は、前年度と</a:t>
          </a:r>
          <a:r>
            <a:rPr kumimoji="1" lang="ja-JP" altLang="en-US" sz="1100">
              <a:solidFill>
                <a:schemeClr val="dk1"/>
              </a:solidFill>
              <a:effectLst/>
              <a:latin typeface="+mn-lt"/>
              <a:ea typeface="+mn-ea"/>
              <a:cs typeface="+mn-cs"/>
            </a:rPr>
            <a:t>同率の</a:t>
          </a:r>
          <a:r>
            <a:rPr kumimoji="1" lang="en-US" altLang="ja-JP" sz="1100">
              <a:solidFill>
                <a:schemeClr val="dk1"/>
              </a:solidFill>
              <a:effectLst/>
              <a:latin typeface="+mn-lt"/>
              <a:ea typeface="+mn-ea"/>
              <a:cs typeface="+mn-cs"/>
            </a:rPr>
            <a:t>98.1</a:t>
          </a:r>
          <a:r>
            <a:rPr kumimoji="1" lang="ja-JP" altLang="ja-JP" sz="1100">
              <a:solidFill>
                <a:schemeClr val="dk1"/>
              </a:solidFill>
              <a:effectLst/>
              <a:latin typeface="+mn-lt"/>
              <a:ea typeface="+mn-ea"/>
              <a:cs typeface="+mn-cs"/>
            </a:rPr>
            <a:t>％であった。</a:t>
          </a:r>
          <a:endParaRPr lang="ja-JP" altLang="ja-JP" sz="1400">
            <a:effectLst/>
          </a:endParaRPr>
        </a:p>
        <a:p>
          <a:r>
            <a:rPr kumimoji="1" lang="ja-JP" altLang="ja-JP" sz="1100">
              <a:solidFill>
                <a:schemeClr val="dk1"/>
              </a:solidFill>
              <a:effectLst/>
              <a:latin typeface="+mn-lt"/>
              <a:ea typeface="+mn-ea"/>
              <a:cs typeface="+mn-cs"/>
            </a:rPr>
            <a:t>　今後も福島県の俸給表に準拠していく。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88</xdr:row>
      <xdr:rowOff>137886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08743"/>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49893</xdr:rowOff>
    </xdr:from>
    <xdr:to>
      <xdr:col>81</xdr:col>
      <xdr:colOff>44450</xdr:colOff>
      <xdr:row>86</xdr:row>
      <xdr:rowOff>49893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7945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31041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613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14514</xdr:rowOff>
    </xdr:from>
    <xdr:to>
      <xdr:col>81</xdr:col>
      <xdr:colOff>95250</xdr:colOff>
      <xdr:row>84</xdr:row>
      <xdr:rowOff>116114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49893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72565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85</xdr:row>
      <xdr:rowOff>152400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72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86</xdr:row>
      <xdr:rowOff>32657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7256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83457</xdr:rowOff>
    </xdr:from>
    <xdr:to>
      <xdr:col>68</xdr:col>
      <xdr:colOff>203200</xdr:colOff>
      <xdr:row>85</xdr:row>
      <xdr:rowOff>13607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23784</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100693</xdr:rowOff>
    </xdr:from>
    <xdr:to>
      <xdr:col>64</xdr:col>
      <xdr:colOff>152400</xdr:colOff>
      <xdr:row>85</xdr:row>
      <xdr:rowOff>30843</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0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41020</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170543</xdr:rowOff>
    </xdr:from>
    <xdr:to>
      <xdr:col>81</xdr:col>
      <xdr:colOff>95250</xdr:colOff>
      <xdr:row>86</xdr:row>
      <xdr:rowOff>100693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142620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715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170543</xdr:rowOff>
    </xdr:from>
    <xdr:to>
      <xdr:col>77</xdr:col>
      <xdr:colOff>95250</xdr:colOff>
      <xdr:row>86</xdr:row>
      <xdr:rowOff>100693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85470</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830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68234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人口の減少により前年度と比較して</a:t>
          </a:r>
          <a:r>
            <a:rPr kumimoji="1" lang="en-US" altLang="ja-JP" sz="1100" baseline="0">
              <a:solidFill>
                <a:schemeClr val="dk1"/>
              </a:solidFill>
              <a:effectLst/>
              <a:latin typeface="+mn-lt"/>
              <a:ea typeface="+mn-ea"/>
              <a:cs typeface="+mn-cs"/>
            </a:rPr>
            <a:t>0.2</a:t>
          </a:r>
          <a:r>
            <a:rPr kumimoji="1" lang="ja-JP" altLang="ja-JP" sz="1100" baseline="0">
              <a:solidFill>
                <a:schemeClr val="dk1"/>
              </a:solidFill>
              <a:effectLst/>
              <a:latin typeface="+mn-lt"/>
              <a:ea typeface="+mn-ea"/>
              <a:cs typeface="+mn-cs"/>
            </a:rPr>
            <a:t>人増の</a:t>
          </a:r>
          <a:r>
            <a:rPr kumimoji="1" lang="en-US" altLang="ja-JP" sz="1100" baseline="0">
              <a:solidFill>
                <a:schemeClr val="dk1"/>
              </a:solidFill>
              <a:effectLst/>
              <a:latin typeface="+mn-lt"/>
              <a:ea typeface="+mn-ea"/>
              <a:cs typeface="+mn-cs"/>
            </a:rPr>
            <a:t>9.86</a:t>
          </a:r>
          <a:r>
            <a:rPr kumimoji="1" lang="ja-JP" altLang="ja-JP" sz="1100" baseline="0">
              <a:solidFill>
                <a:schemeClr val="dk1"/>
              </a:solidFill>
              <a:effectLst/>
              <a:latin typeface="+mn-lt"/>
              <a:ea typeface="+mn-ea"/>
              <a:cs typeface="+mn-cs"/>
            </a:rPr>
            <a:t>人となり、類似団体平均から</a:t>
          </a:r>
          <a:r>
            <a:rPr kumimoji="1" lang="en-US" altLang="ja-JP" sz="1100" baseline="0">
              <a:solidFill>
                <a:schemeClr val="dk1"/>
              </a:solidFill>
              <a:effectLst/>
              <a:latin typeface="+mn-lt"/>
              <a:ea typeface="+mn-ea"/>
              <a:cs typeface="+mn-cs"/>
            </a:rPr>
            <a:t>0.16</a:t>
          </a:r>
          <a:r>
            <a:rPr kumimoji="1" lang="ja-JP" altLang="ja-JP" sz="1100" baseline="0">
              <a:solidFill>
                <a:schemeClr val="dk1"/>
              </a:solidFill>
              <a:effectLst/>
              <a:latin typeface="+mn-lt"/>
              <a:ea typeface="+mn-ea"/>
              <a:cs typeface="+mn-cs"/>
            </a:rPr>
            <a:t>人上回る結果となった。</a:t>
          </a:r>
          <a:endParaRPr lang="ja-JP" altLang="ja-JP" sz="1400">
            <a:effectLst/>
          </a:endParaRPr>
        </a:p>
        <a:p>
          <a:r>
            <a:rPr kumimoji="1" lang="ja-JP" altLang="ja-JP" sz="1100" baseline="0">
              <a:solidFill>
                <a:schemeClr val="dk1"/>
              </a:solidFill>
              <a:effectLst/>
              <a:latin typeface="+mn-lt"/>
              <a:ea typeface="+mn-ea"/>
              <a:cs typeface="+mn-cs"/>
            </a:rPr>
            <a:t>　人口は減少傾向に</a:t>
          </a:r>
          <a:r>
            <a:rPr kumimoji="1" lang="ja-JP" altLang="en-US" sz="1100" baseline="0">
              <a:solidFill>
                <a:schemeClr val="dk1"/>
              </a:solidFill>
              <a:effectLst/>
              <a:latin typeface="+mn-lt"/>
              <a:ea typeface="+mn-ea"/>
              <a:cs typeface="+mn-cs"/>
            </a:rPr>
            <a:t>あ</a:t>
          </a:r>
          <a:r>
            <a:rPr kumimoji="1" lang="ja-JP" altLang="ja-JP" sz="1100" baseline="0">
              <a:solidFill>
                <a:schemeClr val="dk1"/>
              </a:solidFill>
              <a:effectLst/>
              <a:latin typeface="+mn-lt"/>
              <a:ea typeface="+mn-ea"/>
              <a:cs typeface="+mn-cs"/>
            </a:rPr>
            <a:t>るが、住民サービスの多様化や事務の複雑化により、職員一人当たりの業務量は増加している状況にある。今後、大量退職が見込まれることから、業務の効率化を図るとともに、定員適正化計画に基づき職員の採用を計画的に進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128270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14349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100347</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58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128270</xdr:rowOff>
    </xdr:from>
    <xdr:to>
      <xdr:col>81</xdr:col>
      <xdr:colOff>133350</xdr:colOff>
      <xdr:row>67</xdr:row>
      <xdr:rowOff>128270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61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96731</xdr:rowOff>
    </xdr:from>
    <xdr:to>
      <xdr:col>81</xdr:col>
      <xdr:colOff>44450</xdr:colOff>
      <xdr:row>62</xdr:row>
      <xdr:rowOff>136948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726631"/>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70502</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528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53975</xdr:rowOff>
    </xdr:from>
    <xdr:to>
      <xdr:col>81</xdr:col>
      <xdr:colOff>95250</xdr:colOff>
      <xdr:row>62</xdr:row>
      <xdr:rowOff>155575</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68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42439</xdr:rowOff>
    </xdr:from>
    <xdr:to>
      <xdr:col>77</xdr:col>
      <xdr:colOff>44450</xdr:colOff>
      <xdr:row>62</xdr:row>
      <xdr:rowOff>96731</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672339"/>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7726</xdr:rowOff>
    </xdr:from>
    <xdr:to>
      <xdr:col>77</xdr:col>
      <xdr:colOff>95250</xdr:colOff>
      <xdr:row>62</xdr:row>
      <xdr:rowOff>109326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63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119503</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4065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42439</xdr:rowOff>
    </xdr:from>
    <xdr:to>
      <xdr:col>72</xdr:col>
      <xdr:colOff>203200</xdr:colOff>
      <xdr:row>62</xdr:row>
      <xdr:rowOff>64558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4401800" y="10672339"/>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47943</xdr:rowOff>
    </xdr:from>
    <xdr:to>
      <xdr:col>73</xdr:col>
      <xdr:colOff>44450</xdr:colOff>
      <xdr:row>62</xdr:row>
      <xdr:rowOff>149543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67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134320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764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28363</xdr:rowOff>
    </xdr:from>
    <xdr:to>
      <xdr:col>68</xdr:col>
      <xdr:colOff>152400</xdr:colOff>
      <xdr:row>62</xdr:row>
      <xdr:rowOff>64558</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658263"/>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19791</xdr:rowOff>
    </xdr:from>
    <xdr:to>
      <xdr:col>68</xdr:col>
      <xdr:colOff>203200</xdr:colOff>
      <xdr:row>62</xdr:row>
      <xdr:rowOff>121391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649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106168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736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167111</xdr:rowOff>
    </xdr:from>
    <xdr:to>
      <xdr:col>64</xdr:col>
      <xdr:colOff>152400</xdr:colOff>
      <xdr:row>62</xdr:row>
      <xdr:rowOff>97261</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82038</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71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86148</xdr:rowOff>
    </xdr:from>
    <xdr:to>
      <xdr:col>81</xdr:col>
      <xdr:colOff>95250</xdr:colOff>
      <xdr:row>63</xdr:row>
      <xdr:rowOff>16298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71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58225</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688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45931</xdr:rowOff>
    </xdr:from>
    <xdr:to>
      <xdr:col>77</xdr:col>
      <xdr:colOff>95250</xdr:colOff>
      <xdr:row>62</xdr:row>
      <xdr:rowOff>147531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132308</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762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163089</xdr:rowOff>
    </xdr:from>
    <xdr:to>
      <xdr:col>73</xdr:col>
      <xdr:colOff>44450</xdr:colOff>
      <xdr:row>62</xdr:row>
      <xdr:rowOff>93239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62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103416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39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13758</xdr:rowOff>
    </xdr:from>
    <xdr:to>
      <xdr:col>68</xdr:col>
      <xdr:colOff>203200</xdr:colOff>
      <xdr:row>62</xdr:row>
      <xdr:rowOff>115358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64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125535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41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149013</xdr:rowOff>
    </xdr:from>
    <xdr:to>
      <xdr:col>64</xdr:col>
      <xdr:colOff>152400</xdr:colOff>
      <xdr:row>62</xdr:row>
      <xdr:rowOff>79163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89340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年度決算の実質公債費比率は、</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ヵ年平均が</a:t>
          </a:r>
          <a:r>
            <a:rPr kumimoji="1" lang="en-US" altLang="ja-JP" sz="1100">
              <a:solidFill>
                <a:schemeClr val="dk1"/>
              </a:solidFill>
              <a:effectLst/>
              <a:latin typeface="+mn-lt"/>
              <a:ea typeface="+mn-ea"/>
              <a:cs typeface="+mn-cs"/>
            </a:rPr>
            <a:t>11.0</a:t>
          </a:r>
          <a:r>
            <a:rPr kumimoji="1" lang="ja-JP" altLang="ja-JP" sz="1100">
              <a:solidFill>
                <a:schemeClr val="dk1"/>
              </a:solidFill>
              <a:effectLst/>
              <a:latin typeface="+mn-lt"/>
              <a:ea typeface="+mn-ea"/>
              <a:cs typeface="+mn-cs"/>
            </a:rPr>
            <a:t>％、単年度が</a:t>
          </a:r>
          <a:r>
            <a:rPr kumimoji="1" lang="en-US" altLang="ja-JP" sz="1100">
              <a:solidFill>
                <a:schemeClr val="dk1"/>
              </a:solidFill>
              <a:effectLst/>
              <a:latin typeface="+mn-lt"/>
              <a:ea typeface="+mn-ea"/>
              <a:cs typeface="+mn-cs"/>
            </a:rPr>
            <a:t>9.9</a:t>
          </a:r>
          <a:r>
            <a:rPr kumimoji="1" lang="ja-JP" altLang="ja-JP" sz="1100">
              <a:solidFill>
                <a:schemeClr val="dk1"/>
              </a:solidFill>
              <a:effectLst/>
              <a:latin typeface="+mn-lt"/>
              <a:ea typeface="+mn-ea"/>
              <a:cs typeface="+mn-cs"/>
            </a:rPr>
            <a:t>％となり、単年度の比率は起債額の抑制による元利償還金の減などにより、前年度と比較して</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ポイント減少した。</a:t>
          </a:r>
          <a:endParaRPr lang="ja-JP" altLang="ja-JP" sz="1400">
            <a:effectLst/>
          </a:endParaRPr>
        </a:p>
        <a:p>
          <a:r>
            <a:rPr kumimoji="1" lang="ja-JP" altLang="ja-JP" sz="1100">
              <a:solidFill>
                <a:schemeClr val="dk1"/>
              </a:solidFill>
              <a:effectLst/>
              <a:latin typeface="+mn-lt"/>
              <a:ea typeface="+mn-ea"/>
              <a:cs typeface="+mn-cs"/>
            </a:rPr>
            <a:t>　教育施設適正配置事業等で発行した地方債の償還が続いている状況であり、令和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年度までは公債費が</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億円を超える見通しであることから、実質公債費比率を</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％以下にすることを目標に、</a:t>
          </a:r>
          <a:r>
            <a:rPr kumimoji="1" lang="ja-JP" altLang="ja-JP" sz="1100" baseline="0">
              <a:solidFill>
                <a:schemeClr val="dk1"/>
              </a:solidFill>
              <a:effectLst/>
              <a:latin typeface="+mn-lt"/>
              <a:ea typeface="+mn-ea"/>
              <a:cs typeface="+mn-cs"/>
            </a:rPr>
            <a:t>起債額の新規借入の抑制や上限設定により公債費の縮減に努めていく。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134874</xdr:rowOff>
    </xdr:from>
    <xdr:to>
      <xdr:col>81</xdr:col>
      <xdr:colOff>44450</xdr:colOff>
      <xdr:row>44</xdr:row>
      <xdr:rowOff>155448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135624"/>
          <a:ext cx="0" cy="15636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127525</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67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155448</xdr:rowOff>
    </xdr:from>
    <xdr:to>
      <xdr:col>81</xdr:col>
      <xdr:colOff>133350</xdr:colOff>
      <xdr:row>44</xdr:row>
      <xdr:rowOff>155448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99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49801</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7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134874</xdr:rowOff>
    </xdr:from>
    <xdr:to>
      <xdr:col>81</xdr:col>
      <xdr:colOff>133350</xdr:colOff>
      <xdr:row>35</xdr:row>
      <xdr:rowOff>134874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135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121920</xdr:rowOff>
    </xdr:from>
    <xdr:to>
      <xdr:col>81</xdr:col>
      <xdr:colOff>44450</xdr:colOff>
      <xdr:row>43</xdr:row>
      <xdr:rowOff>66294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7322820"/>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140987</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827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66294</xdr:rowOff>
    </xdr:from>
    <xdr:to>
      <xdr:col>77</xdr:col>
      <xdr:colOff>44450</xdr:colOff>
      <xdr:row>44</xdr:row>
      <xdr:rowOff>1016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7438644"/>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153416</xdr:rowOff>
    </xdr:from>
    <xdr:to>
      <xdr:col>77</xdr:col>
      <xdr:colOff>95250</xdr:colOff>
      <xdr:row>41</xdr:row>
      <xdr:rowOff>83566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93743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780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1016</xdr:rowOff>
    </xdr:from>
    <xdr:to>
      <xdr:col>72</xdr:col>
      <xdr:colOff>203200</xdr:colOff>
      <xdr:row>44</xdr:row>
      <xdr:rowOff>39624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754481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30226</xdr:rowOff>
    </xdr:from>
    <xdr:to>
      <xdr:col>73</xdr:col>
      <xdr:colOff>44450</xdr:colOff>
      <xdr:row>41</xdr:row>
      <xdr:rowOff>131826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142003</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39624</xdr:rowOff>
    </xdr:from>
    <xdr:to>
      <xdr:col>68</xdr:col>
      <xdr:colOff>152400</xdr:colOff>
      <xdr:row>44</xdr:row>
      <xdr:rowOff>58928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758342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39878</xdr:rowOff>
    </xdr:from>
    <xdr:to>
      <xdr:col>68</xdr:col>
      <xdr:colOff>203200</xdr:colOff>
      <xdr:row>41</xdr:row>
      <xdr:rowOff>141478</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151655</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39878</xdr:rowOff>
    </xdr:from>
    <xdr:to>
      <xdr:col>64</xdr:col>
      <xdr:colOff>152400</xdr:colOff>
      <xdr:row>41</xdr:row>
      <xdr:rowOff>141478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151655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71120</xdr:rowOff>
    </xdr:from>
    <xdr:to>
      <xdr:col>81</xdr:col>
      <xdr:colOff>95250</xdr:colOff>
      <xdr:row>43</xdr:row>
      <xdr:rowOff>1270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43197</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724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15494</xdr:rowOff>
    </xdr:from>
    <xdr:to>
      <xdr:col>77</xdr:col>
      <xdr:colOff>95250</xdr:colOff>
      <xdr:row>43</xdr:row>
      <xdr:rowOff>117094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3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101871</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474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121666</xdr:rowOff>
    </xdr:from>
    <xdr:to>
      <xdr:col>73</xdr:col>
      <xdr:colOff>44450</xdr:colOff>
      <xdr:row>44</xdr:row>
      <xdr:rowOff>51816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36593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5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160274</xdr:rowOff>
    </xdr:from>
    <xdr:to>
      <xdr:col>68</xdr:col>
      <xdr:colOff>203200</xdr:colOff>
      <xdr:row>44</xdr:row>
      <xdr:rowOff>90424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75201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8128</xdr:rowOff>
    </xdr:from>
    <xdr:to>
      <xdr:col>64</xdr:col>
      <xdr:colOff>152400</xdr:colOff>
      <xdr:row>44</xdr:row>
      <xdr:rowOff>109728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55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94505</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63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年度決算の将来負担比率は、前年度と比較して</a:t>
          </a:r>
          <a:r>
            <a:rPr kumimoji="1" lang="en-US" altLang="ja-JP" sz="1100">
              <a:solidFill>
                <a:schemeClr val="dk1"/>
              </a:solidFill>
              <a:effectLst/>
              <a:latin typeface="+mn-lt"/>
              <a:ea typeface="+mn-ea"/>
              <a:cs typeface="+mn-cs"/>
            </a:rPr>
            <a:t>15.4</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49.1</a:t>
          </a:r>
          <a:r>
            <a:rPr kumimoji="1" lang="ja-JP" altLang="ja-JP" sz="1100">
              <a:solidFill>
                <a:schemeClr val="dk1"/>
              </a:solidFill>
              <a:effectLst/>
              <a:latin typeface="+mn-lt"/>
              <a:ea typeface="+mn-ea"/>
              <a:cs typeface="+mn-cs"/>
            </a:rPr>
            <a:t>％となった。地方債の新規借入を抑制してきたことによる地方債残高の減少と、充当可能基金の増加が要因と考えられる。また、固定資産税の収入基準額増による標準税収額等の増加や普通交付税額の増加も要因としてが挙げられる。</a:t>
          </a:r>
          <a:endParaRPr lang="ja-JP" altLang="ja-JP" sz="1400">
            <a:effectLst/>
          </a:endParaRPr>
        </a:p>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年度から順調に改善してきてはいるが、</a:t>
          </a:r>
          <a:r>
            <a:rPr kumimoji="1" lang="ja-JP" altLang="ja-JP" sz="1100" baseline="0">
              <a:solidFill>
                <a:schemeClr val="dk1"/>
              </a:solidFill>
              <a:effectLst/>
              <a:latin typeface="+mn-lt"/>
              <a:ea typeface="+mn-ea"/>
              <a:cs typeface="+mn-cs"/>
            </a:rPr>
            <a:t>全国平均、県平均及び、類似団体平均と比較すると、いずれも前年度と同様に高い状況にあることから、基金を活用した起債額の上限設定による地方債残高の縮減や繰上償還を計画的に実施していく。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19</xdr:row>
      <xdr:rowOff>160091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0469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19</xdr:row>
      <xdr:rowOff>132168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389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19</xdr:row>
      <xdr:rowOff>160091</xdr:rowOff>
    </xdr:from>
    <xdr:to>
      <xdr:col>81</xdr:col>
      <xdr:colOff>133350</xdr:colOff>
      <xdr:row>19</xdr:row>
      <xdr:rowOff>160091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417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114229</xdr:rowOff>
    </xdr:from>
    <xdr:to>
      <xdr:col>81</xdr:col>
      <xdr:colOff>44450</xdr:colOff>
      <xdr:row>18</xdr:row>
      <xdr:rowOff>149225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6179800" y="3028879"/>
          <a:ext cx="838200" cy="20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149225</xdr:rowOff>
    </xdr:from>
    <xdr:to>
      <xdr:col>77</xdr:col>
      <xdr:colOff>44450</xdr:colOff>
      <xdr:row>20</xdr:row>
      <xdr:rowOff>113312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290800" y="3235325"/>
          <a:ext cx="889000" cy="30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100542</xdr:rowOff>
    </xdr:from>
    <xdr:to>
      <xdr:col>77</xdr:col>
      <xdr:colOff>95250</xdr:colOff>
      <xdr:row>15</xdr:row>
      <xdr:rowOff>30692</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50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40869</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26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113312</xdr:rowOff>
    </xdr:from>
    <xdr:to>
      <xdr:col>72</xdr:col>
      <xdr:colOff>203200</xdr:colOff>
      <xdr:row>21</xdr:row>
      <xdr:rowOff>74577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3542312"/>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52564</xdr:rowOff>
    </xdr:from>
    <xdr:to>
      <xdr:col>73</xdr:col>
      <xdr:colOff>44450</xdr:colOff>
      <xdr:row>16</xdr:row>
      <xdr:rowOff>154164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79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164341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56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74577</xdr:rowOff>
    </xdr:from>
    <xdr:to>
      <xdr:col>68</xdr:col>
      <xdr:colOff>152400</xdr:colOff>
      <xdr:row>22</xdr:row>
      <xdr:rowOff>18415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3675027"/>
          <a:ext cx="889000" cy="115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92781</xdr:rowOff>
    </xdr:from>
    <xdr:to>
      <xdr:col>68</xdr:col>
      <xdr:colOff>203200</xdr:colOff>
      <xdr:row>17</xdr:row>
      <xdr:rowOff>22931</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835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33108</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60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123613</xdr:rowOff>
    </xdr:from>
    <xdr:to>
      <xdr:col>64</xdr:col>
      <xdr:colOff>152400</xdr:colOff>
      <xdr:row>17</xdr:row>
      <xdr:rowOff>53763</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86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63940</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63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63429</xdr:rowOff>
    </xdr:from>
    <xdr:to>
      <xdr:col>81</xdr:col>
      <xdr:colOff>95250</xdr:colOff>
      <xdr:row>17</xdr:row>
      <xdr:rowOff>165029</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297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35506</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2950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98425</xdr:rowOff>
    </xdr:from>
    <xdr:to>
      <xdr:col>77</xdr:col>
      <xdr:colOff>95250</xdr:colOff>
      <xdr:row>19</xdr:row>
      <xdr:rowOff>28575</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318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13352</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3270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62512</xdr:rowOff>
    </xdr:from>
    <xdr:to>
      <xdr:col>73</xdr:col>
      <xdr:colOff>44450</xdr:colOff>
      <xdr:row>20</xdr:row>
      <xdr:rowOff>164112</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349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148889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3577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23777</xdr:rowOff>
    </xdr:from>
    <xdr:to>
      <xdr:col>68</xdr:col>
      <xdr:colOff>203200</xdr:colOff>
      <xdr:row>21</xdr:row>
      <xdr:rowOff>125377</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362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110154</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3710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139065</xdr:rowOff>
    </xdr:from>
    <xdr:to>
      <xdr:col>64</xdr:col>
      <xdr:colOff>152400</xdr:colOff>
      <xdr:row>22</xdr:row>
      <xdr:rowOff>69215</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373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53992</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382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133350</xdr:colOff>
      <xdr:row>26</xdr:row>
      <xdr:rowOff>9525</xdr:rowOff>
    </xdr:from>
    <xdr:ext cx="9099176" cy="425758"/>
    <xdr:sp macro="" textlink="">
      <xdr:nvSpPr>
        <xdr:cNvPr id="469" name="テキスト ボックス 468">
          <a:extLst>
            <a:ext uri="{FF2B5EF4-FFF2-40B4-BE49-F238E27FC236}">
              <a16:creationId xmlns:a16="http://schemas.microsoft.com/office/drawing/2014/main" id="{B7833EC5-7802-49C9-93AF-5F55205E114C}"/>
            </a:ext>
          </a:extLst>
        </xdr:cNvPr>
        <xdr:cNvSpPr txBox="1"/>
      </xdr:nvSpPr>
      <xdr:spPr>
        <a:xfrm>
          <a:off x="762000" y="4467225"/>
          <a:ext cx="9099176"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sp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a:t>
          </a:r>
          <a:r>
            <a:rPr kumimoji="1" lang="ja-JP" altLang="en-US" sz="1000">
              <a:solidFill>
                <a:srgbClr val="FF0000"/>
              </a:solidFill>
              <a:latin typeface="+mn-ea"/>
              <a:ea typeface="+mn-ea"/>
            </a:rPr>
            <a:t>状況」の「人口</a:t>
          </a:r>
          <a:r>
            <a:rPr kumimoji="1" lang="en-US" altLang="ja-JP" sz="1000">
              <a:solidFill>
                <a:srgbClr val="FF0000"/>
              </a:solidFill>
              <a:latin typeface="+mn-ea"/>
              <a:ea typeface="+mn-ea"/>
            </a:rPr>
            <a:t>1,000</a:t>
          </a:r>
          <a:r>
            <a:rPr kumimoji="1" lang="ja-JP" altLang="en-US" sz="1000">
              <a:solidFill>
                <a:srgbClr val="FF0000"/>
              </a:solidFill>
              <a:latin typeface="+mn-ea"/>
              <a:ea typeface="+mn-ea"/>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mn-ea"/>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mn-ea"/>
          </a:endParaRPr>
        </a:p>
        <a:p>
          <a:pPr algn="l"/>
          <a:r>
            <a:rPr kumimoji="1" lang="en-US" altLang="ja-JP" sz="1000">
              <a:solidFill>
                <a:srgbClr val="FF0000"/>
              </a:solidFill>
              <a:latin typeface="ＭＳ Ｐゴシック" panose="020B0600070205080204" pitchFamily="50" charset="-128"/>
              <a:ea typeface="+mn-ea"/>
            </a:rPr>
            <a:t>   </a:t>
          </a:r>
          <a:r>
            <a:rPr kumimoji="1" lang="ja-JP" altLang="en-US" sz="1000">
              <a:solidFill>
                <a:srgbClr val="FF0000"/>
              </a:solidFill>
              <a:latin typeface="ＭＳ Ｐゴシック" panose="020B0600070205080204" pitchFamily="50" charset="-128"/>
              <a:ea typeface="+mn-ea"/>
            </a:rPr>
            <a:t>地方公務員給与実態調査に基づいているが、令和</a:t>
          </a:r>
          <a:r>
            <a:rPr kumimoji="1" lang="en-US" altLang="ja-JP" sz="1000">
              <a:solidFill>
                <a:srgbClr val="FF0000"/>
              </a:solidFill>
              <a:latin typeface="ＭＳ Ｐゴシック" panose="020B0600070205080204" pitchFamily="50" charset="-128"/>
              <a:ea typeface="+mn-ea"/>
            </a:rPr>
            <a:t>3</a:t>
          </a:r>
          <a:r>
            <a:rPr kumimoji="1" lang="ja-JP" altLang="en-US" sz="1000">
              <a:solidFill>
                <a:srgbClr val="FF0000"/>
              </a:solidFill>
              <a:latin typeface="ＭＳ Ｐゴシック" panose="020B0600070205080204" pitchFamily="50" charset="-128"/>
              <a:ea typeface="+mn-ea"/>
            </a:rPr>
            <a:t>年度は令和</a:t>
          </a:r>
          <a:r>
            <a:rPr kumimoji="1" lang="en-US" altLang="ja-JP" sz="1000">
              <a:solidFill>
                <a:srgbClr val="FF0000"/>
              </a:solidFill>
              <a:latin typeface="ＭＳ Ｐゴシック" panose="020B0600070205080204" pitchFamily="50" charset="-128"/>
              <a:ea typeface="+mn-ea"/>
            </a:rPr>
            <a:t>3</a:t>
          </a:r>
          <a:r>
            <a:rPr kumimoji="1" lang="ja-JP" altLang="en-US" sz="1000">
              <a:solidFill>
                <a:srgbClr val="FF0000"/>
              </a:solidFill>
              <a:latin typeface="ＭＳ Ｐゴシック" panose="020B0600070205080204" pitchFamily="50" charset="-128"/>
              <a:ea typeface="+mn-ea"/>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15,116
15,003
91.59
9,979,598
9,555,440
381,219
5,352,223
7,787,983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３</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産休代替による</a:t>
          </a:r>
          <a:r>
            <a:rPr kumimoji="1" lang="ja-JP" altLang="ja-JP" sz="1100" b="0" i="0" baseline="0">
              <a:solidFill>
                <a:schemeClr val="dk1"/>
              </a:solidFill>
              <a:effectLst/>
              <a:latin typeface="+mn-lt"/>
              <a:ea typeface="+mn-ea"/>
              <a:cs typeface="+mn-cs"/>
            </a:rPr>
            <a:t>会計年度任用職員</a:t>
          </a:r>
          <a:r>
            <a:rPr kumimoji="1" lang="ja-JP" altLang="en-US" sz="1100" b="0" i="0" baseline="0">
              <a:solidFill>
                <a:schemeClr val="dk1"/>
              </a:solidFill>
              <a:effectLst/>
              <a:latin typeface="+mn-lt"/>
              <a:ea typeface="+mn-ea"/>
              <a:cs typeface="+mn-cs"/>
            </a:rPr>
            <a:t>の増など</a:t>
          </a:r>
          <a:r>
            <a:rPr kumimoji="1" lang="ja-JP" altLang="ja-JP" sz="1100" b="0" i="0" baseline="0">
              <a:solidFill>
                <a:schemeClr val="dk1"/>
              </a:solidFill>
              <a:effectLst/>
              <a:latin typeface="+mn-lt"/>
              <a:ea typeface="+mn-ea"/>
              <a:cs typeface="+mn-cs"/>
            </a:rPr>
            <a:t>により、前年度と比較して</a:t>
          </a:r>
          <a:r>
            <a:rPr kumimoji="1" lang="en-US" altLang="ja-JP" sz="1100" b="0" i="0" baseline="0">
              <a:solidFill>
                <a:schemeClr val="dk1"/>
              </a:solidFill>
              <a:effectLst/>
              <a:latin typeface="+mn-lt"/>
              <a:ea typeface="+mn-ea"/>
              <a:cs typeface="+mn-cs"/>
            </a:rPr>
            <a:t>0.4</a:t>
          </a:r>
          <a:r>
            <a:rPr kumimoji="1" lang="ja-JP" altLang="ja-JP" sz="1100" b="0" i="0" baseline="0">
              <a:solidFill>
                <a:schemeClr val="dk1"/>
              </a:solidFill>
              <a:effectLst/>
              <a:latin typeface="+mn-lt"/>
              <a:ea typeface="+mn-ea"/>
              <a:cs typeface="+mn-cs"/>
            </a:rPr>
            <a:t>ポイント増の</a:t>
          </a:r>
          <a:r>
            <a:rPr kumimoji="1" lang="en-US" altLang="ja-JP" sz="1100" b="0" i="0" baseline="0">
              <a:solidFill>
                <a:schemeClr val="dk1"/>
              </a:solidFill>
              <a:effectLst/>
              <a:latin typeface="+mn-lt"/>
              <a:ea typeface="+mn-ea"/>
              <a:cs typeface="+mn-cs"/>
            </a:rPr>
            <a:t>24.8</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職員の大量退職を見据え、定員適正化計画に基づき職員数の適正化を図っていく。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108712</xdr:rowOff>
    </xdr:from>
    <xdr:to>
      <xdr:col>24</xdr:col>
      <xdr:colOff>25400</xdr:colOff>
      <xdr:row>41</xdr:row>
      <xdr:rowOff>10414</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38012"/>
          <a:ext cx="0" cy="1101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153941</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10414</xdr:rowOff>
    </xdr:from>
    <xdr:to>
      <xdr:col>24</xdr:col>
      <xdr:colOff>114300</xdr:colOff>
      <xdr:row>41</xdr:row>
      <xdr:rowOff>10414</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3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23639</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108712</xdr:rowOff>
    </xdr:from>
    <xdr:to>
      <xdr:col>24</xdr:col>
      <xdr:colOff>114300</xdr:colOff>
      <xdr:row>34</xdr:row>
      <xdr:rowOff>108712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42418</xdr:rowOff>
    </xdr:from>
    <xdr:to>
      <xdr:col>24</xdr:col>
      <xdr:colOff>25400</xdr:colOff>
      <xdr:row>37</xdr:row>
      <xdr:rowOff>60706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8606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79011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079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62484</xdr:rowOff>
    </xdr:from>
    <xdr:to>
      <xdr:col>24</xdr:col>
      <xdr:colOff>76200</xdr:colOff>
      <xdr:row>36</xdr:row>
      <xdr:rowOff>164084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1270</xdr:rowOff>
    </xdr:from>
    <xdr:to>
      <xdr:col>19</xdr:col>
      <xdr:colOff>187325</xdr:colOff>
      <xdr:row>37</xdr:row>
      <xdr:rowOff>42418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449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108204</xdr:rowOff>
    </xdr:from>
    <xdr:to>
      <xdr:col>20</xdr:col>
      <xdr:colOff>38100</xdr:colOff>
      <xdr:row>37</xdr:row>
      <xdr:rowOff>38354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xdr:rowOff>
    </xdr:from>
    <xdr:to>
      <xdr:col>15</xdr:col>
      <xdr:colOff>98425</xdr:colOff>
      <xdr:row>37</xdr:row>
      <xdr:rowOff>14986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449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71628</xdr:rowOff>
    </xdr:from>
    <xdr:to>
      <xdr:col>15</xdr:col>
      <xdr:colOff>149225</xdr:colOff>
      <xdr:row>37</xdr:row>
      <xdr:rowOff>1778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11955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14986</xdr:rowOff>
    </xdr:from>
    <xdr:to>
      <xdr:col>11</xdr:col>
      <xdr:colOff>9525</xdr:colOff>
      <xdr:row>37</xdr:row>
      <xdr:rowOff>19558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586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71628</xdr:rowOff>
    </xdr:from>
    <xdr:to>
      <xdr:col>11</xdr:col>
      <xdr:colOff>60325</xdr:colOff>
      <xdr:row>37</xdr:row>
      <xdr:rowOff>1778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11955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67056</xdr:rowOff>
    </xdr:from>
    <xdr:to>
      <xdr:col>6</xdr:col>
      <xdr:colOff>171450</xdr:colOff>
      <xdr:row>36</xdr:row>
      <xdr:rowOff>168656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7383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9906</xdr:rowOff>
    </xdr:from>
    <xdr:to>
      <xdr:col>24</xdr:col>
      <xdr:colOff>76200</xdr:colOff>
      <xdr:row>37</xdr:row>
      <xdr:rowOff>111506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153433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163068</xdr:rowOff>
    </xdr:from>
    <xdr:to>
      <xdr:col>20</xdr:col>
      <xdr:colOff>38100</xdr:colOff>
      <xdr:row>37</xdr:row>
      <xdr:rowOff>93218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77995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21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121920</xdr:rowOff>
    </xdr:from>
    <xdr:to>
      <xdr:col>15</xdr:col>
      <xdr:colOff>149225</xdr:colOff>
      <xdr:row>37</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36847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135636</xdr:rowOff>
    </xdr:from>
    <xdr:to>
      <xdr:col>11</xdr:col>
      <xdr:colOff>60325</xdr:colOff>
      <xdr:row>37</xdr:row>
      <xdr:rowOff>65786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140208</xdr:rowOff>
    </xdr:from>
    <xdr:to>
      <xdr:col>6</xdr:col>
      <xdr:colOff>171450</xdr:colOff>
      <xdr:row>37</xdr:row>
      <xdr:rowOff>70358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55135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年度は、新型コロナの影響を受け中止となった事業などの実績による需用費の減や事業見直しによる物件費の減など</a:t>
          </a:r>
          <a:r>
            <a:rPr kumimoji="1" lang="ja-JP" altLang="en-US" sz="1100">
              <a:solidFill>
                <a:schemeClr val="dk1"/>
              </a:solidFill>
              <a:effectLst/>
              <a:latin typeface="+mn-lt"/>
              <a:ea typeface="+mn-ea"/>
              <a:cs typeface="+mn-cs"/>
            </a:rPr>
            <a:t>はあったものの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ふるさと納税額の増に伴い、関連経費のが増額となったことなどにより全</a:t>
          </a:r>
          <a:r>
            <a:rPr kumimoji="1" lang="ja-JP" altLang="ja-JP" sz="1100">
              <a:solidFill>
                <a:schemeClr val="dk1"/>
              </a:solidFill>
              <a:effectLst/>
              <a:latin typeface="+mn-lt"/>
              <a:ea typeface="+mn-ea"/>
              <a:cs typeface="+mn-cs"/>
            </a:rPr>
            <a:t>年度と比較して</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11.8</a:t>
          </a:r>
          <a:r>
            <a:rPr kumimoji="1" lang="ja-JP" altLang="ja-JP" sz="110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財政健全化の取組の成果により、平成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年度から減少傾向に</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あるが、今後施設の老朽化に伴い修繕費用等が増大する見込みであることから、所有する資産の維持管理や利活用について検討し、効率的・効果的な行財政運営に努めていく。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152400</xdr:rowOff>
    </xdr:from>
    <xdr:to>
      <xdr:col>82</xdr:col>
      <xdr:colOff>107950</xdr:colOff>
      <xdr:row>20</xdr:row>
      <xdr:rowOff>139700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09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111777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4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139700</xdr:rowOff>
    </xdr:from>
    <xdr:to>
      <xdr:col>82</xdr:col>
      <xdr:colOff>196850</xdr:colOff>
      <xdr:row>20</xdr:row>
      <xdr:rowOff>139700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6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67327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5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152400</xdr:rowOff>
    </xdr:from>
    <xdr:to>
      <xdr:col>82</xdr:col>
      <xdr:colOff>196850</xdr:colOff>
      <xdr:row>12</xdr:row>
      <xdr:rowOff>152400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0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114300</xdr:rowOff>
    </xdr:from>
    <xdr:to>
      <xdr:col>82</xdr:col>
      <xdr:colOff>107950</xdr:colOff>
      <xdr:row>15</xdr:row>
      <xdr:rowOff>6350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146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156227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2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114300</xdr:rowOff>
    </xdr:from>
    <xdr:to>
      <xdr:col>78</xdr:col>
      <xdr:colOff>69850</xdr:colOff>
      <xdr:row>16</xdr:row>
      <xdr:rowOff>50800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514600"/>
          <a:ext cx="889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12700</xdr:rowOff>
    </xdr:from>
    <xdr:to>
      <xdr:col>78</xdr:col>
      <xdr:colOff>120650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99077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842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50800</xdr:rowOff>
    </xdr:from>
    <xdr:to>
      <xdr:col>73</xdr:col>
      <xdr:colOff>180975</xdr:colOff>
      <xdr:row>16</xdr:row>
      <xdr:rowOff>101600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794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25400</xdr:rowOff>
    </xdr:from>
    <xdr:to>
      <xdr:col>74</xdr:col>
      <xdr:colOff>31750</xdr:colOff>
      <xdr:row>16</xdr:row>
      <xdr:rowOff>127000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6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111777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101600</xdr:rowOff>
    </xdr:from>
    <xdr:to>
      <xdr:col>69</xdr:col>
      <xdr:colOff>92075</xdr:colOff>
      <xdr:row>17</xdr:row>
      <xdr:rowOff>57150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448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124477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127000</xdr:rowOff>
    </xdr:from>
    <xdr:to>
      <xdr:col>82</xdr:col>
      <xdr:colOff>158750</xdr:colOff>
      <xdr:row>15</xdr:row>
      <xdr:rowOff>57150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2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143527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7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63500</xdr:rowOff>
    </xdr:from>
    <xdr:to>
      <xdr:col>78</xdr:col>
      <xdr:colOff>120650</xdr:colOff>
      <xdr:row>14</xdr:row>
      <xdr:rowOff>165100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6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3827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3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0</xdr:rowOff>
    </xdr:from>
    <xdr:to>
      <xdr:col>74</xdr:col>
      <xdr:colOff>31750</xdr:colOff>
      <xdr:row>16</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111777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50800</xdr:rowOff>
    </xdr:from>
    <xdr:to>
      <xdr:col>69</xdr:col>
      <xdr:colOff>142875</xdr:colOff>
      <xdr:row>16</xdr:row>
      <xdr:rowOff>152400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137177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6350</xdr:rowOff>
    </xdr:from>
    <xdr:to>
      <xdr:col>65</xdr:col>
      <xdr:colOff>53975</xdr:colOff>
      <xdr:row>17</xdr:row>
      <xdr:rowOff>107950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2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92727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0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年度は、新型コロナ</a:t>
          </a:r>
          <a:r>
            <a:rPr kumimoji="1" lang="ja-JP" altLang="en-US" sz="1100">
              <a:solidFill>
                <a:schemeClr val="dk1"/>
              </a:solidFill>
              <a:effectLst/>
              <a:latin typeface="+mn-lt"/>
              <a:ea typeface="+mn-ea"/>
              <a:cs typeface="+mn-cs"/>
            </a:rPr>
            <a:t>や物価高騰</a:t>
          </a:r>
          <a:r>
            <a:rPr kumimoji="1" lang="ja-JP" altLang="ja-JP" sz="1100">
              <a:solidFill>
                <a:schemeClr val="dk1"/>
              </a:solidFill>
              <a:effectLst/>
              <a:latin typeface="+mn-lt"/>
              <a:ea typeface="+mn-ea"/>
              <a:cs typeface="+mn-cs"/>
            </a:rPr>
            <a:t>の影響による</a:t>
          </a:r>
          <a:r>
            <a:rPr kumimoji="1" lang="ja-JP" altLang="en-US" sz="1100">
              <a:solidFill>
                <a:schemeClr val="dk1"/>
              </a:solidFill>
              <a:effectLst/>
              <a:latin typeface="+mn-lt"/>
              <a:ea typeface="+mn-ea"/>
              <a:cs typeface="+mn-cs"/>
            </a:rPr>
            <a:t>非課税世帯や子育て世帯への臨時補助金などの臨時</a:t>
          </a:r>
          <a:r>
            <a:rPr kumimoji="1" lang="ja-JP" altLang="ja-JP" sz="1100">
              <a:solidFill>
                <a:schemeClr val="dk1"/>
              </a:solidFill>
              <a:effectLst/>
              <a:latin typeface="+mn-lt"/>
              <a:ea typeface="+mn-ea"/>
              <a:cs typeface="+mn-cs"/>
            </a:rPr>
            <a:t>支出の増により、前年度と比較して</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全国平均、県平均及び、類似団体平均と比較すると、いずれも前年度と同様に低い状況にあることから、引き続き予防事業を推進し、疾病の重度化防止に努め</a:t>
          </a:r>
          <a:r>
            <a:rPr kumimoji="1" lang="ja-JP" altLang="en-US" sz="1100">
              <a:solidFill>
                <a:schemeClr val="dk1"/>
              </a:solidFill>
              <a:effectLst/>
              <a:latin typeface="+mn-lt"/>
              <a:ea typeface="+mn-ea"/>
              <a:cs typeface="+mn-cs"/>
            </a:rPr>
            <a:t>、経常的な扶助費の支出の抑制</a:t>
          </a:r>
          <a:r>
            <a:rPr kumimoji="1" lang="ja-JP" altLang="ja-JP" sz="1100">
              <a:solidFill>
                <a:schemeClr val="dk1"/>
              </a:solidFill>
              <a:effectLst/>
              <a:latin typeface="+mn-lt"/>
              <a:ea typeface="+mn-ea"/>
              <a:cs typeface="+mn-cs"/>
            </a:rPr>
            <a:t>ていく。</a:t>
          </a:r>
          <a:endParaRPr kumimoji="1" lang="en-US" altLang="ja-JP" sz="1100">
            <a:solidFill>
              <a:schemeClr val="dk1"/>
            </a:solidFill>
            <a:effectLst/>
            <a:latin typeface="+mn-lt"/>
            <a:ea typeface="+mn-ea"/>
            <a:cs typeface="+mn-cs"/>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118835</xdr:rowOff>
    </xdr:from>
    <xdr:to>
      <xdr:col>24</xdr:col>
      <xdr:colOff>25400</xdr:colOff>
      <xdr:row>61</xdr:row>
      <xdr:rowOff>167822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05685"/>
          <a:ext cx="0" cy="1420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139899</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9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167822</xdr:rowOff>
    </xdr:from>
    <xdr:to>
      <xdr:col>24</xdr:col>
      <xdr:colOff>114300</xdr:colOff>
      <xdr:row>61</xdr:row>
      <xdr:rowOff>167822</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2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33762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4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118835</xdr:rowOff>
    </xdr:from>
    <xdr:to>
      <xdr:col>24</xdr:col>
      <xdr:colOff>114300</xdr:colOff>
      <xdr:row>53</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05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167822</xdr:rowOff>
    </xdr:from>
    <xdr:to>
      <xdr:col>24</xdr:col>
      <xdr:colOff>25400</xdr:colOff>
      <xdr:row>54</xdr:row>
      <xdr:rowOff>78015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254672"/>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78015</xdr:rowOff>
    </xdr:from>
    <xdr:to>
      <xdr:col>19</xdr:col>
      <xdr:colOff>187325</xdr:colOff>
      <xdr:row>54</xdr:row>
      <xdr:rowOff>143328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3363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117022</xdr:rowOff>
    </xdr:from>
    <xdr:to>
      <xdr:col>20</xdr:col>
      <xdr:colOff>38100</xdr:colOff>
      <xdr:row>56</xdr:row>
      <xdr:rowOff>47172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31949</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33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110672</xdr:rowOff>
    </xdr:from>
    <xdr:to>
      <xdr:col>15</xdr:col>
      <xdr:colOff>98425</xdr:colOff>
      <xdr:row>54</xdr:row>
      <xdr:rowOff>143328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3689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94343</xdr:rowOff>
    </xdr:from>
    <xdr:to>
      <xdr:col>11</xdr:col>
      <xdr:colOff>9525</xdr:colOff>
      <xdr:row>54</xdr:row>
      <xdr:rowOff>110672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3526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xdr:rowOff>
    </xdr:from>
    <xdr:to>
      <xdr:col>6</xdr:col>
      <xdr:colOff>171450</xdr:colOff>
      <xdr:row>56</xdr:row>
      <xdr:rowOff>112485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97262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117022</xdr:rowOff>
    </xdr:from>
    <xdr:to>
      <xdr:col>24</xdr:col>
      <xdr:colOff>76200</xdr:colOff>
      <xdr:row>54</xdr:row>
      <xdr:rowOff>47172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25599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1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27215</xdr:rowOff>
    </xdr:from>
    <xdr:to>
      <xdr:col>20</xdr:col>
      <xdr:colOff>38100</xdr:colOff>
      <xdr:row>54</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138992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054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92528</xdr:rowOff>
    </xdr:from>
    <xdr:to>
      <xdr:col>15</xdr:col>
      <xdr:colOff>149225</xdr:colOff>
      <xdr:row>55</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59872</xdr:rowOff>
    </xdr:from>
    <xdr:to>
      <xdr:col>11</xdr:col>
      <xdr:colOff>60325</xdr:colOff>
      <xdr:row>54</xdr:row>
      <xdr:rowOff>161472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08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43543</xdr:rowOff>
    </xdr:from>
    <xdr:to>
      <xdr:col>6</xdr:col>
      <xdr:colOff>171450</xdr:colOff>
      <xdr:row>54</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155320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年度は前年度と比較して、</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水道特別会計への繰出金の減等により</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12.8</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坂下東第一地区土地区画整理事業、下水道事業及び農業集落排水事業については、事業の有効性や採算性の観点から事業計画の見直し等を行い、繰出金の抑制を図っていく。　また、少子高齢化の影響で、医療給付や介護給付等が増えていく見込みであるため、予防事業の推進等で給付費の適正化に努め、繰出金の抑制を図っていく。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78015</xdr:rowOff>
    </xdr:from>
    <xdr:to>
      <xdr:col>82</xdr:col>
      <xdr:colOff>107950</xdr:colOff>
      <xdr:row>61</xdr:row>
      <xdr:rowOff>58965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899341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31042</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89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58965</xdr:rowOff>
    </xdr:from>
    <xdr:to>
      <xdr:col>82</xdr:col>
      <xdr:colOff>196850</xdr:colOff>
      <xdr:row>61</xdr:row>
      <xdr:rowOff>58965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17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164392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78015</xdr:rowOff>
    </xdr:from>
    <xdr:to>
      <xdr:col>82</xdr:col>
      <xdr:colOff>196850</xdr:colOff>
      <xdr:row>52</xdr:row>
      <xdr:rowOff>78015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9978</xdr:rowOff>
    </xdr:from>
    <xdr:to>
      <xdr:col>82</xdr:col>
      <xdr:colOff>107950</xdr:colOff>
      <xdr:row>55</xdr:row>
      <xdr:rowOff>64407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439728"/>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40112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698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68035</xdr:rowOff>
    </xdr:from>
    <xdr:to>
      <xdr:col>82</xdr:col>
      <xdr:colOff>158750</xdr:colOff>
      <xdr:row>55</xdr:row>
      <xdr:rowOff>169635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64407</xdr:rowOff>
    </xdr:from>
    <xdr:to>
      <xdr:col>78</xdr:col>
      <xdr:colOff>69850</xdr:colOff>
      <xdr:row>55</xdr:row>
      <xdr:rowOff>118835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4941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89807</xdr:rowOff>
    </xdr:from>
    <xdr:to>
      <xdr:col>78</xdr:col>
      <xdr:colOff>120650</xdr:colOff>
      <xdr:row>56</xdr:row>
      <xdr:rowOff>19957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4734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605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97065</xdr:rowOff>
    </xdr:from>
    <xdr:to>
      <xdr:col>73</xdr:col>
      <xdr:colOff>180975</xdr:colOff>
      <xdr:row>55</xdr:row>
      <xdr:rowOff>118835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5268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155122</xdr:rowOff>
    </xdr:from>
    <xdr:to>
      <xdr:col>74</xdr:col>
      <xdr:colOff>31750</xdr:colOff>
      <xdr:row>56</xdr:row>
      <xdr:rowOff>85272</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58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70049</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97065</xdr:rowOff>
    </xdr:from>
    <xdr:to>
      <xdr:col>69</xdr:col>
      <xdr:colOff>92075</xdr:colOff>
      <xdr:row>56</xdr:row>
      <xdr:rowOff>78015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52681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38100</xdr:rowOff>
    </xdr:from>
    <xdr:to>
      <xdr:col>69</xdr:col>
      <xdr:colOff>142875</xdr:colOff>
      <xdr:row>56</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59872</xdr:rowOff>
    </xdr:from>
    <xdr:to>
      <xdr:col>65</xdr:col>
      <xdr:colOff>53975</xdr:colOff>
      <xdr:row>56</xdr:row>
      <xdr:rowOff>161472</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146249</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130628</xdr:rowOff>
    </xdr:from>
    <xdr:to>
      <xdr:col>82</xdr:col>
      <xdr:colOff>158750</xdr:colOff>
      <xdr:row>55</xdr:row>
      <xdr:rowOff>60778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3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147155</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13607</xdr:rowOff>
    </xdr:from>
    <xdr:to>
      <xdr:col>78</xdr:col>
      <xdr:colOff>120650</xdr:colOff>
      <xdr:row>55</xdr:row>
      <xdr:rowOff>115207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125384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212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68035</xdr:rowOff>
    </xdr:from>
    <xdr:to>
      <xdr:col>74</xdr:col>
      <xdr:colOff>31750</xdr:colOff>
      <xdr:row>55</xdr:row>
      <xdr:rowOff>169635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8362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46265</xdr:rowOff>
    </xdr:from>
    <xdr:to>
      <xdr:col>69</xdr:col>
      <xdr:colOff>142875</xdr:colOff>
      <xdr:row>55</xdr:row>
      <xdr:rowOff>147865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158042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27215</xdr:rowOff>
    </xdr:from>
    <xdr:to>
      <xdr:col>65</xdr:col>
      <xdr:colOff>53975</xdr:colOff>
      <xdr:row>56</xdr:row>
      <xdr:rowOff>128815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138992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年度は前年度と比較して</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10.1</a:t>
          </a:r>
          <a:r>
            <a:rPr kumimoji="1" lang="ja-JP" altLang="ja-JP" sz="110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全国平均、県平均及び、類似団体平均と比較すると低い状況にあるが、今後</a:t>
          </a:r>
          <a:r>
            <a:rPr kumimoji="1" lang="ja-JP" altLang="en-US" sz="1100">
              <a:solidFill>
                <a:schemeClr val="dk1"/>
              </a:solidFill>
              <a:effectLst/>
              <a:latin typeface="+mn-lt"/>
              <a:ea typeface="+mn-ea"/>
              <a:cs typeface="+mn-cs"/>
            </a:rPr>
            <a:t>関係施設の新設工事などにより</a:t>
          </a:r>
          <a:r>
            <a:rPr kumimoji="1" lang="ja-JP" altLang="ja-JP" sz="1100">
              <a:solidFill>
                <a:schemeClr val="dk1"/>
              </a:solidFill>
              <a:effectLst/>
              <a:latin typeface="+mn-lt"/>
              <a:ea typeface="+mn-ea"/>
              <a:cs typeface="+mn-cs"/>
            </a:rPr>
            <a:t>一部事務組合への負担金が大きく増加する見込みであることから、事業内容を精査しながら経費の縮減に努めていく。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40</xdr:row>
      <xdr:rowOff>66040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563626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38117</xdr:rowOff>
    </xdr:from>
    <xdr:ext cx="762000" cy="259045"/>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66040</xdr:rowOff>
    </xdr:from>
    <xdr:to>
      <xdr:col>82</xdr:col>
      <xdr:colOff>196850</xdr:colOff>
      <xdr:row>40</xdr:row>
      <xdr:rowOff>66040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692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39370</xdr:rowOff>
    </xdr:from>
    <xdr:to>
      <xdr:col>82</xdr:col>
      <xdr:colOff>107950</xdr:colOff>
      <xdr:row>35</xdr:row>
      <xdr:rowOff>69850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5671800" y="60401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40657</xdr:rowOff>
    </xdr:from>
    <xdr:ext cx="762000" cy="259045"/>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6212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68580</xdr:rowOff>
    </xdr:from>
    <xdr:to>
      <xdr:col>82</xdr:col>
      <xdr:colOff>158750</xdr:colOff>
      <xdr:row>36</xdr:row>
      <xdr:rowOff>170180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69850</xdr:rowOff>
    </xdr:from>
    <xdr:to>
      <xdr:col>78</xdr:col>
      <xdr:colOff>69850</xdr:colOff>
      <xdr:row>35</xdr:row>
      <xdr:rowOff>100330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4782800" y="6070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3810</xdr:rowOff>
    </xdr:from>
    <xdr:to>
      <xdr:col>78</xdr:col>
      <xdr:colOff>120650</xdr:colOff>
      <xdr:row>37</xdr:row>
      <xdr:rowOff>105410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90187</xdr:rowOff>
    </xdr:from>
    <xdr:ext cx="7366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643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100330</xdr:rowOff>
    </xdr:from>
    <xdr:to>
      <xdr:col>73</xdr:col>
      <xdr:colOff>180975</xdr:colOff>
      <xdr:row>35</xdr:row>
      <xdr:rowOff>100330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893800" y="6101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160020</xdr:rowOff>
    </xdr:from>
    <xdr:to>
      <xdr:col>74</xdr:col>
      <xdr:colOff>31750</xdr:colOff>
      <xdr:row>37</xdr:row>
      <xdr:rowOff>90170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74947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81280</xdr:rowOff>
    </xdr:from>
    <xdr:to>
      <xdr:col>69</xdr:col>
      <xdr:colOff>92075</xdr:colOff>
      <xdr:row>35</xdr:row>
      <xdr:rowOff>100330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3004800" y="591058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114300</xdr:rowOff>
    </xdr:from>
    <xdr:to>
      <xdr:col>69</xdr:col>
      <xdr:colOff>142875</xdr:colOff>
      <xdr:row>37</xdr:row>
      <xdr:rowOff>44450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29227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106680</xdr:rowOff>
    </xdr:from>
    <xdr:to>
      <xdr:col>65</xdr:col>
      <xdr:colOff>53975</xdr:colOff>
      <xdr:row>37</xdr:row>
      <xdr:rowOff>36830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21607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160020</xdr:rowOff>
    </xdr:from>
    <xdr:to>
      <xdr:col>82</xdr:col>
      <xdr:colOff>158750</xdr:colOff>
      <xdr:row>35</xdr:row>
      <xdr:rowOff>90170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5097</xdr:rowOff>
    </xdr:from>
    <xdr:ext cx="762000" cy="259045"/>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19050</xdr:rowOff>
    </xdr:from>
    <xdr:to>
      <xdr:col>78</xdr:col>
      <xdr:colOff>120650</xdr:colOff>
      <xdr:row>35</xdr:row>
      <xdr:rowOff>120650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130827</xdr:rowOff>
    </xdr:from>
    <xdr:ext cx="7366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578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49530</xdr:rowOff>
    </xdr:from>
    <xdr:to>
      <xdr:col>74</xdr:col>
      <xdr:colOff>31750</xdr:colOff>
      <xdr:row>35</xdr:row>
      <xdr:rowOff>151130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161307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49530</xdr:rowOff>
    </xdr:from>
    <xdr:to>
      <xdr:col>69</xdr:col>
      <xdr:colOff>142875</xdr:colOff>
      <xdr:row>35</xdr:row>
      <xdr:rowOff>151130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161307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30480</xdr:rowOff>
    </xdr:from>
    <xdr:to>
      <xdr:col>65</xdr:col>
      <xdr:colOff>53975</xdr:colOff>
      <xdr:row>34</xdr:row>
      <xdr:rowOff>132080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142257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年度は、前年度と比較して</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20.3</a:t>
          </a:r>
          <a:r>
            <a:rPr kumimoji="1" lang="ja-JP" altLang="ja-JP" sz="110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全国平均、県平均及び、類似団体平均と比較すると、いずれも非常に高い状況にある。令和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年度までは公債費が</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億円を超える見通しであることから、実質公債費比率を</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％以下にすることを目標に、</a:t>
          </a:r>
          <a:r>
            <a:rPr kumimoji="1" lang="ja-JP" altLang="ja-JP" sz="1100" baseline="0">
              <a:solidFill>
                <a:schemeClr val="dk1"/>
              </a:solidFill>
              <a:effectLst/>
              <a:latin typeface="+mn-lt"/>
              <a:ea typeface="+mn-ea"/>
              <a:cs typeface="+mn-cs"/>
            </a:rPr>
            <a:t>起債額の上限設定により公債費の縮減に努めていく。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79</xdr:row>
      <xdr:rowOff>56135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631420"/>
          <a:ext cx="0" cy="969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28212</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57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56135</xdr:rowOff>
    </xdr:from>
    <xdr:to>
      <xdr:col>24</xdr:col>
      <xdr:colOff>114300</xdr:colOff>
      <xdr:row>79</xdr:row>
      <xdr:rowOff>56135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600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140715</xdr:rowOff>
    </xdr:from>
    <xdr:to>
      <xdr:col>24</xdr:col>
      <xdr:colOff>25400</xdr:colOff>
      <xdr:row>79</xdr:row>
      <xdr:rowOff>56135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513815"/>
          <a:ext cx="838200" cy="8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31005</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06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14478</xdr:rowOff>
    </xdr:from>
    <xdr:to>
      <xdr:col>24</xdr:col>
      <xdr:colOff>76200</xdr:colOff>
      <xdr:row>77</xdr:row>
      <xdr:rowOff>116078</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56135</xdr:rowOff>
    </xdr:from>
    <xdr:to>
      <xdr:col>19</xdr:col>
      <xdr:colOff>187325</xdr:colOff>
      <xdr:row>79</xdr:row>
      <xdr:rowOff>115570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3600685"/>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60198</xdr:rowOff>
    </xdr:from>
    <xdr:to>
      <xdr:col>20</xdr:col>
      <xdr:colOff>38100</xdr:colOff>
      <xdr:row>77</xdr:row>
      <xdr:rowOff>161798</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525</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030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115570</xdr:rowOff>
    </xdr:from>
    <xdr:to>
      <xdr:col>15</xdr:col>
      <xdr:colOff>98425</xdr:colOff>
      <xdr:row>79</xdr:row>
      <xdr:rowOff>133858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2209800" y="136601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83058</xdr:rowOff>
    </xdr:from>
    <xdr:to>
      <xdr:col>15</xdr:col>
      <xdr:colOff>149225</xdr:colOff>
      <xdr:row>78</xdr:row>
      <xdr:rowOff>13208</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23385</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133858</xdr:rowOff>
    </xdr:from>
    <xdr:to>
      <xdr:col>11</xdr:col>
      <xdr:colOff>9525</xdr:colOff>
      <xdr:row>79</xdr:row>
      <xdr:rowOff>138430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6784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83058</xdr:rowOff>
    </xdr:from>
    <xdr:to>
      <xdr:col>11</xdr:col>
      <xdr:colOff>60325</xdr:colOff>
      <xdr:row>78</xdr:row>
      <xdr:rowOff>13208</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23385</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78487</xdr:rowOff>
    </xdr:from>
    <xdr:to>
      <xdr:col>6</xdr:col>
      <xdr:colOff>171450</xdr:colOff>
      <xdr:row>78</xdr:row>
      <xdr:rowOff>8637</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80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18814</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04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89915</xdr:rowOff>
    </xdr:from>
    <xdr:to>
      <xdr:col>24</xdr:col>
      <xdr:colOff>76200</xdr:colOff>
      <xdr:row>79</xdr:row>
      <xdr:rowOff>20065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169942</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37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5335</xdr:rowOff>
    </xdr:from>
    <xdr:to>
      <xdr:col>20</xdr:col>
      <xdr:colOff>38100</xdr:colOff>
      <xdr:row>79</xdr:row>
      <xdr:rowOff>106935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5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91712</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636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64770</xdr:rowOff>
    </xdr:from>
    <xdr:to>
      <xdr:col>15</xdr:col>
      <xdr:colOff>149225</xdr:colOff>
      <xdr:row>79</xdr:row>
      <xdr:rowOff>166370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151147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83058</xdr:rowOff>
    </xdr:from>
    <xdr:to>
      <xdr:col>11</xdr:col>
      <xdr:colOff>60325</xdr:colOff>
      <xdr:row>80</xdr:row>
      <xdr:rowOff>13208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62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169435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71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87630</xdr:rowOff>
    </xdr:from>
    <xdr:to>
      <xdr:col>6</xdr:col>
      <xdr:colOff>171450</xdr:colOff>
      <xdr:row>80</xdr:row>
      <xdr:rowOff>17780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2557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71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産休代替などによる</a:t>
          </a:r>
          <a:r>
            <a:rPr kumimoji="1" lang="ja-JP" altLang="ja-JP" sz="1100">
              <a:solidFill>
                <a:schemeClr val="dk1"/>
              </a:solidFill>
              <a:effectLst/>
              <a:latin typeface="+mn-lt"/>
              <a:ea typeface="+mn-ea"/>
              <a:cs typeface="+mn-cs"/>
            </a:rPr>
            <a:t>会計年度任用職員の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により人件費分では</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ポイント増となって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、地方税や普通交付税といった経常一般財源等歳入の増</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により、前年度と比較して</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62.9</a:t>
          </a:r>
          <a:r>
            <a:rPr kumimoji="1" lang="ja-JP" altLang="ja-JP" sz="1100">
              <a:solidFill>
                <a:schemeClr val="dk1"/>
              </a:solidFill>
              <a:effectLst/>
              <a:latin typeface="+mn-lt"/>
              <a:ea typeface="+mn-ea"/>
              <a:cs typeface="+mn-cs"/>
            </a:rPr>
            <a:t>％となった。</a:t>
          </a:r>
          <a:endParaRPr lang="ja-JP" altLang="ja-JP">
            <a:effectLst/>
          </a:endParaRPr>
        </a:p>
        <a:p>
          <a:r>
            <a:rPr kumimoji="1" lang="ja-JP" altLang="ja-JP" sz="1100">
              <a:solidFill>
                <a:schemeClr val="dk1"/>
              </a:solidFill>
              <a:effectLst/>
              <a:latin typeface="+mn-lt"/>
              <a:ea typeface="+mn-ea"/>
              <a:cs typeface="+mn-cs"/>
            </a:rPr>
            <a:t>　公債費以外の経費は、類似団体平均と比較して、いずれも同程度か低い値となっていることから、公債費の負担が大きいことが伺える。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159004</xdr:rowOff>
    </xdr:from>
    <xdr:to>
      <xdr:col>82</xdr:col>
      <xdr:colOff>107950</xdr:colOff>
      <xdr:row>80</xdr:row>
      <xdr:rowOff>163576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846304"/>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135653</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51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163576</xdr:rowOff>
    </xdr:from>
    <xdr:to>
      <xdr:col>82</xdr:col>
      <xdr:colOff>196850</xdr:colOff>
      <xdr:row>80</xdr:row>
      <xdr:rowOff>163576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87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73931</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589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159004</xdr:rowOff>
    </xdr:from>
    <xdr:to>
      <xdr:col>82</xdr:col>
      <xdr:colOff>196850</xdr:colOff>
      <xdr:row>74</xdr:row>
      <xdr:rowOff>159004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846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145287</xdr:rowOff>
    </xdr:from>
    <xdr:to>
      <xdr:col>82</xdr:col>
      <xdr:colOff>107950</xdr:colOff>
      <xdr:row>76</xdr:row>
      <xdr:rowOff>168148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5671800" y="13175487"/>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155719</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3573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12192</xdr:rowOff>
    </xdr:from>
    <xdr:to>
      <xdr:col>82</xdr:col>
      <xdr:colOff>158750</xdr:colOff>
      <xdr:row>78</xdr:row>
      <xdr:rowOff>113792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168148</xdr:rowOff>
    </xdr:from>
    <xdr:to>
      <xdr:col>78</xdr:col>
      <xdr:colOff>69850</xdr:colOff>
      <xdr:row>77</xdr:row>
      <xdr:rowOff>115570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4782800" y="1319834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126492</xdr:rowOff>
    </xdr:from>
    <xdr:to>
      <xdr:col>78</xdr:col>
      <xdr:colOff>120650</xdr:colOff>
      <xdr:row>79</xdr:row>
      <xdr:rowOff>56642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49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41419</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585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115570</xdr:rowOff>
    </xdr:from>
    <xdr:to>
      <xdr:col>73</xdr:col>
      <xdr:colOff>180975</xdr:colOff>
      <xdr:row>77</xdr:row>
      <xdr:rowOff>129287</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3317220"/>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140208</xdr:rowOff>
    </xdr:from>
    <xdr:to>
      <xdr:col>74</xdr:col>
      <xdr:colOff>31750</xdr:colOff>
      <xdr:row>79</xdr:row>
      <xdr:rowOff>70358</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3513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55135</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3599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124713</xdr:rowOff>
    </xdr:from>
    <xdr:to>
      <xdr:col>69</xdr:col>
      <xdr:colOff>92075</xdr:colOff>
      <xdr:row>77</xdr:row>
      <xdr:rowOff>129287</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004800" y="133263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135637</xdr:rowOff>
    </xdr:from>
    <xdr:to>
      <xdr:col>69</xdr:col>
      <xdr:colOff>142875</xdr:colOff>
      <xdr:row>79</xdr:row>
      <xdr:rowOff>65787</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50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50564</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359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121920</xdr:rowOff>
    </xdr:from>
    <xdr:to>
      <xdr:col>65</xdr:col>
      <xdr:colOff>53975</xdr:colOff>
      <xdr:row>79</xdr:row>
      <xdr:rowOff>52070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49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36847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94487</xdr:rowOff>
    </xdr:from>
    <xdr:to>
      <xdr:col>82</xdr:col>
      <xdr:colOff>158750</xdr:colOff>
      <xdr:row>77</xdr:row>
      <xdr:rowOff>24637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111014</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969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117348</xdr:rowOff>
    </xdr:from>
    <xdr:to>
      <xdr:col>78</xdr:col>
      <xdr:colOff>120650</xdr:colOff>
      <xdr:row>77</xdr:row>
      <xdr:rowOff>47498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57675</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916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64770</xdr:rowOff>
    </xdr:from>
    <xdr:to>
      <xdr:col>74</xdr:col>
      <xdr:colOff>31750</xdr:colOff>
      <xdr:row>77</xdr:row>
      <xdr:rowOff>166370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5097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78487</xdr:rowOff>
    </xdr:from>
    <xdr:to>
      <xdr:col>69</xdr:col>
      <xdr:colOff>142875</xdr:colOff>
      <xdr:row>78</xdr:row>
      <xdr:rowOff>8637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18814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04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14240</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9347</xdr:rowOff>
    </xdr:from>
    <xdr:to>
      <xdr:col>29</xdr:col>
      <xdr:colOff>127000</xdr:colOff>
      <xdr:row>20</xdr:row>
      <xdr:rowOff>58627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14372"/>
          <a:ext cx="0" cy="14208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30704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07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58627</xdr:rowOff>
    </xdr:from>
    <xdr:to>
      <xdr:col>30</xdr:col>
      <xdr:colOff>25400</xdr:colOff>
      <xdr:row>20</xdr:row>
      <xdr:rowOff>58627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352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95724</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7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9347</xdr:rowOff>
    </xdr:from>
    <xdr:to>
      <xdr:col>30</xdr:col>
      <xdr:colOff>25400</xdr:colOff>
      <xdr:row>12</xdr:row>
      <xdr:rowOff>9347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143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105343</xdr:rowOff>
    </xdr:from>
    <xdr:to>
      <xdr:col>29</xdr:col>
      <xdr:colOff>127000</xdr:colOff>
      <xdr:row>16</xdr:row>
      <xdr:rowOff>43033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724718"/>
          <a:ext cx="647700" cy="1091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126436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458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154359</xdr:rowOff>
    </xdr:from>
    <xdr:to>
      <xdr:col>29</xdr:col>
      <xdr:colOff>177800</xdr:colOff>
      <xdr:row>16</xdr:row>
      <xdr:rowOff>84509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7737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43033</xdr:rowOff>
    </xdr:from>
    <xdr:to>
      <xdr:col>26</xdr:col>
      <xdr:colOff>50800</xdr:colOff>
      <xdr:row>16</xdr:row>
      <xdr:rowOff>52308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833858"/>
          <a:ext cx="698500" cy="92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57858</xdr:rowOff>
    </xdr:from>
    <xdr:to>
      <xdr:col>26</xdr:col>
      <xdr:colOff>101600</xdr:colOff>
      <xdr:row>16</xdr:row>
      <xdr:rowOff>159458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8486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144235</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9350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52308</xdr:rowOff>
    </xdr:from>
    <xdr:to>
      <xdr:col>22</xdr:col>
      <xdr:colOff>114300</xdr:colOff>
      <xdr:row>16</xdr:row>
      <xdr:rowOff>87349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843133"/>
          <a:ext cx="698500" cy="35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66234</xdr:rowOff>
    </xdr:from>
    <xdr:to>
      <xdr:col>22</xdr:col>
      <xdr:colOff>165100</xdr:colOff>
      <xdr:row>16</xdr:row>
      <xdr:rowOff>167834</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8570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152611</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43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87349</xdr:rowOff>
    </xdr:from>
    <xdr:to>
      <xdr:col>18</xdr:col>
      <xdr:colOff>177800</xdr:colOff>
      <xdr:row>16</xdr:row>
      <xdr:rowOff>158884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878174"/>
          <a:ext cx="698500" cy="715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74954</xdr:rowOff>
    </xdr:from>
    <xdr:to>
      <xdr:col>19</xdr:col>
      <xdr:colOff>38100</xdr:colOff>
      <xdr:row>17</xdr:row>
      <xdr:rowOff>5104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8657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161331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52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70088</xdr:rowOff>
    </xdr:from>
    <xdr:to>
      <xdr:col>15</xdr:col>
      <xdr:colOff>101600</xdr:colOff>
      <xdr:row>17</xdr:row>
      <xdr:rowOff>238</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8609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10415</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629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54543</xdr:rowOff>
    </xdr:from>
    <xdr:to>
      <xdr:col>29</xdr:col>
      <xdr:colOff>177800</xdr:colOff>
      <xdr:row>15</xdr:row>
      <xdr:rowOff>156143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6739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71070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518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163683</xdr:rowOff>
    </xdr:from>
    <xdr:to>
      <xdr:col>26</xdr:col>
      <xdr:colOff>101600</xdr:colOff>
      <xdr:row>16</xdr:row>
      <xdr:rowOff>93833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783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104010</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551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1508</xdr:rowOff>
    </xdr:from>
    <xdr:to>
      <xdr:col>22</xdr:col>
      <xdr:colOff>165100</xdr:colOff>
      <xdr:row>16</xdr:row>
      <xdr:rowOff>103108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7923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113285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561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36549</xdr:rowOff>
    </xdr:from>
    <xdr:to>
      <xdr:col>19</xdr:col>
      <xdr:colOff>38100</xdr:colOff>
      <xdr:row>16</xdr:row>
      <xdr:rowOff>138149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8273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148326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596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108084</xdr:rowOff>
    </xdr:from>
    <xdr:to>
      <xdr:col>15</xdr:col>
      <xdr:colOff>101600</xdr:colOff>
      <xdr:row>17</xdr:row>
      <xdr:rowOff>38234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898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23011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985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203352</xdr:rowOff>
    </xdr:from>
    <xdr:to>
      <xdr:col>29</xdr:col>
      <xdr:colOff>127000</xdr:colOff>
      <xdr:row>37</xdr:row>
      <xdr:rowOff>199561</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127902"/>
          <a:ext cx="0" cy="1196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171638</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296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199561</xdr:rowOff>
    </xdr:from>
    <xdr:to>
      <xdr:col>30</xdr:col>
      <xdr:colOff>25400</xdr:colOff>
      <xdr:row>37</xdr:row>
      <xdr:rowOff>199561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3242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118279</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71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203352</xdr:rowOff>
    </xdr:from>
    <xdr:to>
      <xdr:col>30</xdr:col>
      <xdr:colOff>25400</xdr:colOff>
      <xdr:row>33</xdr:row>
      <xdr:rowOff>203352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1279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337503</xdr:rowOff>
    </xdr:from>
    <xdr:to>
      <xdr:col>29</xdr:col>
      <xdr:colOff>127000</xdr:colOff>
      <xdr:row>35</xdr:row>
      <xdr:rowOff>3899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604953"/>
          <a:ext cx="647700" cy="9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27132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37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55055</xdr:rowOff>
    </xdr:from>
    <xdr:to>
      <xdr:col>29</xdr:col>
      <xdr:colOff>177800</xdr:colOff>
      <xdr:row>35</xdr:row>
      <xdr:rowOff>156655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6654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289096</xdr:rowOff>
    </xdr:from>
    <xdr:to>
      <xdr:col>26</xdr:col>
      <xdr:colOff>50800</xdr:colOff>
      <xdr:row>35</xdr:row>
      <xdr:rowOff>3899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556546"/>
          <a:ext cx="698500" cy="577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83820</xdr:rowOff>
    </xdr:from>
    <xdr:to>
      <xdr:col>26</xdr:col>
      <xdr:colOff>101600</xdr:colOff>
      <xdr:row>35</xdr:row>
      <xdr:rowOff>185420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6941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170197</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780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270751</xdr:rowOff>
    </xdr:from>
    <xdr:to>
      <xdr:col>22</xdr:col>
      <xdr:colOff>114300</xdr:colOff>
      <xdr:row>34</xdr:row>
      <xdr:rowOff>289096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538201"/>
          <a:ext cx="698500" cy="183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78867</xdr:rowOff>
    </xdr:from>
    <xdr:to>
      <xdr:col>22</xdr:col>
      <xdr:colOff>165100</xdr:colOff>
      <xdr:row>35</xdr:row>
      <xdr:rowOff>180467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6892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165244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775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252882</xdr:rowOff>
    </xdr:from>
    <xdr:to>
      <xdr:col>18</xdr:col>
      <xdr:colOff>177800</xdr:colOff>
      <xdr:row>34</xdr:row>
      <xdr:rowOff>270751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520332"/>
          <a:ext cx="698500" cy="178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55511</xdr:rowOff>
    </xdr:from>
    <xdr:to>
      <xdr:col>19</xdr:col>
      <xdr:colOff>38100</xdr:colOff>
      <xdr:row>35</xdr:row>
      <xdr:rowOff>157111</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665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141888</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752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54235</xdr:rowOff>
    </xdr:from>
    <xdr:to>
      <xdr:col>15</xdr:col>
      <xdr:colOff>101600</xdr:colOff>
      <xdr:row>35</xdr:row>
      <xdr:rowOff>155835</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645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140612</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75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286703</xdr:rowOff>
    </xdr:from>
    <xdr:to>
      <xdr:col>29</xdr:col>
      <xdr:colOff>177800</xdr:colOff>
      <xdr:row>35</xdr:row>
      <xdr:rowOff>45403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5541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131780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39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295999</xdr:rowOff>
    </xdr:from>
    <xdr:to>
      <xdr:col>26</xdr:col>
      <xdr:colOff>101600</xdr:colOff>
      <xdr:row>35</xdr:row>
      <xdr:rowOff>54699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5634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64876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3323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238296</xdr:rowOff>
    </xdr:from>
    <xdr:to>
      <xdr:col>22</xdr:col>
      <xdr:colOff>165100</xdr:colOff>
      <xdr:row>34</xdr:row>
      <xdr:rowOff>339896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5057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7173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274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219951</xdr:rowOff>
    </xdr:from>
    <xdr:to>
      <xdr:col>19</xdr:col>
      <xdr:colOff>38100</xdr:colOff>
      <xdr:row>34</xdr:row>
      <xdr:rowOff>321551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487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331728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256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202082</xdr:rowOff>
    </xdr:from>
    <xdr:to>
      <xdr:col>15</xdr:col>
      <xdr:colOff>101600</xdr:colOff>
      <xdr:row>34</xdr:row>
      <xdr:rowOff>303682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4695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313859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23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15,116
15,003
91.59
9,979,598
9,555,440
381,219
5,352,223
7,787,983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100446</xdr:rowOff>
    </xdr:from>
    <xdr:to>
      <xdr:col>24</xdr:col>
      <xdr:colOff>62865</xdr:colOff>
      <xdr:row>39</xdr:row>
      <xdr:rowOff>760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43946"/>
          <a:ext cx="1270" cy="1443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4587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9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760</xdr:rowOff>
    </xdr:from>
    <xdr:to>
      <xdr:col>24</xdr:col>
      <xdr:colOff>152400</xdr:colOff>
      <xdr:row>39</xdr:row>
      <xdr:rowOff>760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7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47123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1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100446</xdr:rowOff>
    </xdr:from>
    <xdr:to>
      <xdr:col>24</xdr:col>
      <xdr:colOff>152400</xdr:colOff>
      <xdr:row>30</xdr:row>
      <xdr:rowOff>100446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43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168651</xdr:rowOff>
    </xdr:from>
    <xdr:to>
      <xdr:col>24</xdr:col>
      <xdr:colOff>63500</xdr:colOff>
      <xdr:row>36</xdr:row>
      <xdr:rowOff>134115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69401"/>
          <a:ext cx="838200" cy="13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107495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0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129068</xdr:rowOff>
    </xdr:from>
    <xdr:to>
      <xdr:col>24</xdr:col>
      <xdr:colOff>114300</xdr:colOff>
      <xdr:row>36</xdr:row>
      <xdr:rowOff>59218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29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134115</xdr:rowOff>
    </xdr:from>
    <xdr:to>
      <xdr:col>19</xdr:col>
      <xdr:colOff>177800</xdr:colOff>
      <xdr:row>37</xdr:row>
      <xdr:rowOff>125951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06315"/>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35195</xdr:rowOff>
    </xdr:from>
    <xdr:to>
      <xdr:col>20</xdr:col>
      <xdr:colOff>38100</xdr:colOff>
      <xdr:row>36</xdr:row>
      <xdr:rowOff>136795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153322</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8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125951</xdr:rowOff>
    </xdr:from>
    <xdr:to>
      <xdr:col>15</xdr:col>
      <xdr:colOff>50800</xdr:colOff>
      <xdr:row>37</xdr:row>
      <xdr:rowOff>140761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69601"/>
          <a:ext cx="889000" cy="1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15862</xdr:rowOff>
    </xdr:from>
    <xdr:to>
      <xdr:col>15</xdr:col>
      <xdr:colOff>101600</xdr:colOff>
      <xdr:row>37</xdr:row>
      <xdr:rowOff>117462</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133989</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1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106733</xdr:rowOff>
    </xdr:from>
    <xdr:to>
      <xdr:col>10</xdr:col>
      <xdr:colOff>114300</xdr:colOff>
      <xdr:row>37</xdr:row>
      <xdr:rowOff>140761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50383"/>
          <a:ext cx="889000" cy="3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33938</xdr:rowOff>
    </xdr:from>
    <xdr:to>
      <xdr:col>10</xdr:col>
      <xdr:colOff>165100</xdr:colOff>
      <xdr:row>37</xdr:row>
      <xdr:rowOff>135538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7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152065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5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44078</xdr:rowOff>
    </xdr:from>
    <xdr:to>
      <xdr:col>6</xdr:col>
      <xdr:colOff>38100</xdr:colOff>
      <xdr:row>37</xdr:row>
      <xdr:rowOff>145678</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8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162205</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62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117851</xdr:rowOff>
    </xdr:from>
    <xdr:to>
      <xdr:col>24</xdr:col>
      <xdr:colOff>114300</xdr:colOff>
      <xdr:row>36</xdr:row>
      <xdr:rowOff>48001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1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140728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70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83315</xdr:rowOff>
    </xdr:from>
    <xdr:to>
      <xdr:col>20</xdr:col>
      <xdr:colOff>38100</xdr:colOff>
      <xdr:row>37</xdr:row>
      <xdr:rowOff>13465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5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4592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4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75151</xdr:rowOff>
    </xdr:from>
    <xdr:to>
      <xdr:col>15</xdr:col>
      <xdr:colOff>101600</xdr:colOff>
      <xdr:row>38</xdr:row>
      <xdr:rowOff>5301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1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167878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1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89961</xdr:rowOff>
    </xdr:from>
    <xdr:to>
      <xdr:col>10</xdr:col>
      <xdr:colOff>165100</xdr:colOff>
      <xdr:row>38</xdr:row>
      <xdr:rowOff>20111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3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11238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26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55933</xdr:rowOff>
    </xdr:from>
    <xdr:to>
      <xdr:col>6</xdr:col>
      <xdr:colOff>38100</xdr:colOff>
      <xdr:row>37</xdr:row>
      <xdr:rowOff>157533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9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148659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9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133756</xdr:rowOff>
    </xdr:from>
    <xdr:to>
      <xdr:col>24</xdr:col>
      <xdr:colOff>62865</xdr:colOff>
      <xdr:row>59</xdr:row>
      <xdr:rowOff>135833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06256"/>
          <a:ext cx="1270" cy="1545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139660</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55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135833</xdr:rowOff>
    </xdr:from>
    <xdr:to>
      <xdr:col>24</xdr:col>
      <xdr:colOff>152400</xdr:colOff>
      <xdr:row>59</xdr:row>
      <xdr:rowOff>135833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51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80433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481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133756</xdr:rowOff>
    </xdr:from>
    <xdr:to>
      <xdr:col>24</xdr:col>
      <xdr:colOff>152400</xdr:colOff>
      <xdr:row>50</xdr:row>
      <xdr:rowOff>133756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06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37002</xdr:rowOff>
    </xdr:from>
    <xdr:to>
      <xdr:col>24</xdr:col>
      <xdr:colOff>63500</xdr:colOff>
      <xdr:row>57</xdr:row>
      <xdr:rowOff>145682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809652"/>
          <a:ext cx="838200" cy="108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84173</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3424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61296</xdr:rowOff>
    </xdr:from>
    <xdr:to>
      <xdr:col>24</xdr:col>
      <xdr:colOff>114300</xdr:colOff>
      <xdr:row>55</xdr:row>
      <xdr:rowOff>162896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9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145682</xdr:rowOff>
    </xdr:from>
    <xdr:to>
      <xdr:col>19</xdr:col>
      <xdr:colOff>177800</xdr:colOff>
      <xdr:row>58</xdr:row>
      <xdr:rowOff>15818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918332"/>
          <a:ext cx="889000" cy="41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103625</xdr:rowOff>
    </xdr:from>
    <xdr:to>
      <xdr:col>20</xdr:col>
      <xdr:colOff>38100</xdr:colOff>
      <xdr:row>56</xdr:row>
      <xdr:rowOff>33775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5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50302</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30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149834</xdr:rowOff>
    </xdr:from>
    <xdr:to>
      <xdr:col>15</xdr:col>
      <xdr:colOff>50800</xdr:colOff>
      <xdr:row>58</xdr:row>
      <xdr:rowOff>15818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9922484"/>
          <a:ext cx="889000" cy="3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168625</xdr:rowOff>
    </xdr:from>
    <xdr:to>
      <xdr:col>15</xdr:col>
      <xdr:colOff>101600</xdr:colOff>
      <xdr:row>56</xdr:row>
      <xdr:rowOff>98775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9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115302</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373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58757</xdr:rowOff>
    </xdr:from>
    <xdr:to>
      <xdr:col>10</xdr:col>
      <xdr:colOff>114300</xdr:colOff>
      <xdr:row>57</xdr:row>
      <xdr:rowOff>149834</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a:off x="1130300" y="9831407"/>
          <a:ext cx="889000" cy="9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98920</xdr:rowOff>
    </xdr:from>
    <xdr:to>
      <xdr:col>10</xdr:col>
      <xdr:colOff>165100</xdr:colOff>
      <xdr:row>57</xdr:row>
      <xdr:rowOff>29070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0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45597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475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156966</xdr:rowOff>
    </xdr:from>
    <xdr:to>
      <xdr:col>6</xdr:col>
      <xdr:colOff>38100</xdr:colOff>
      <xdr:row>57</xdr:row>
      <xdr:rowOff>87116</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758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103643</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5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157652</xdr:rowOff>
    </xdr:from>
    <xdr:to>
      <xdr:col>24</xdr:col>
      <xdr:colOff>114300</xdr:colOff>
      <xdr:row>57</xdr:row>
      <xdr:rowOff>87802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75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136079</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73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94882</xdr:rowOff>
    </xdr:from>
    <xdr:to>
      <xdr:col>20</xdr:col>
      <xdr:colOff>38100</xdr:colOff>
      <xdr:row>58</xdr:row>
      <xdr:rowOff>25032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86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16159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96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136468</xdr:rowOff>
    </xdr:from>
    <xdr:to>
      <xdr:col>15</xdr:col>
      <xdr:colOff>101600</xdr:colOff>
      <xdr:row>58</xdr:row>
      <xdr:rowOff>66618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90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57745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1000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99034</xdr:rowOff>
    </xdr:from>
    <xdr:to>
      <xdr:col>10</xdr:col>
      <xdr:colOff>165100</xdr:colOff>
      <xdr:row>58</xdr:row>
      <xdr:rowOff>29184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87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20311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9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7957</xdr:rowOff>
    </xdr:from>
    <xdr:to>
      <xdr:col>6</xdr:col>
      <xdr:colOff>38100</xdr:colOff>
      <xdr:row>57</xdr:row>
      <xdr:rowOff>109557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78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100684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873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59690</xdr:rowOff>
    </xdr:from>
    <xdr:to>
      <xdr:col>24</xdr:col>
      <xdr:colOff>62865</xdr:colOff>
      <xdr:row>78</xdr:row>
      <xdr:rowOff>82322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640"/>
          <a:ext cx="1270" cy="122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86149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5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82322</xdr:rowOff>
    </xdr:from>
    <xdr:to>
      <xdr:col>24</xdr:col>
      <xdr:colOff>152400</xdr:colOff>
      <xdr:row>78</xdr:row>
      <xdr:rowOff>82322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55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6367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59690</xdr:rowOff>
    </xdr:from>
    <xdr:to>
      <xdr:col>24</xdr:col>
      <xdr:colOff>152400</xdr:colOff>
      <xdr:row>71</xdr:row>
      <xdr:rowOff>59690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168458</xdr:rowOff>
    </xdr:from>
    <xdr:to>
      <xdr:col>24</xdr:col>
      <xdr:colOff>63500</xdr:colOff>
      <xdr:row>75</xdr:row>
      <xdr:rowOff>78938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684308"/>
          <a:ext cx="838200" cy="25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149486</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08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171059</xdr:rowOff>
    </xdr:from>
    <xdr:to>
      <xdr:col>24</xdr:col>
      <xdr:colOff>114300</xdr:colOff>
      <xdr:row>76</xdr:row>
      <xdr:rowOff>101209</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02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78938</xdr:rowOff>
    </xdr:from>
    <xdr:to>
      <xdr:col>19</xdr:col>
      <xdr:colOff>177800</xdr:colOff>
      <xdr:row>76</xdr:row>
      <xdr:rowOff>133803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2937688"/>
          <a:ext cx="889000" cy="22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170921</xdr:rowOff>
    </xdr:from>
    <xdr:to>
      <xdr:col>20</xdr:col>
      <xdr:colOff>38100</xdr:colOff>
      <xdr:row>76</xdr:row>
      <xdr:rowOff>101071</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02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92198</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2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111582</xdr:rowOff>
    </xdr:from>
    <xdr:to>
      <xdr:col>15</xdr:col>
      <xdr:colOff>50800</xdr:colOff>
      <xdr:row>76</xdr:row>
      <xdr:rowOff>133803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141782"/>
          <a:ext cx="889000" cy="22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144724</xdr:rowOff>
    </xdr:from>
    <xdr:to>
      <xdr:col>15</xdr:col>
      <xdr:colOff>101600</xdr:colOff>
      <xdr:row>77</xdr:row>
      <xdr:rowOff>74874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17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66001</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26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134625</xdr:rowOff>
    </xdr:from>
    <xdr:to>
      <xdr:col>10</xdr:col>
      <xdr:colOff>114300</xdr:colOff>
      <xdr:row>76</xdr:row>
      <xdr:rowOff>111582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2993375"/>
          <a:ext cx="889000" cy="14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118573</xdr:rowOff>
    </xdr:from>
    <xdr:to>
      <xdr:col>10</xdr:col>
      <xdr:colOff>165100</xdr:colOff>
      <xdr:row>77</xdr:row>
      <xdr:rowOff>48723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148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39850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24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43591</xdr:rowOff>
    </xdr:from>
    <xdr:to>
      <xdr:col>6</xdr:col>
      <xdr:colOff>38100</xdr:colOff>
      <xdr:row>76</xdr:row>
      <xdr:rowOff>145191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7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136318</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6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117658</xdr:rowOff>
    </xdr:from>
    <xdr:to>
      <xdr:col>24</xdr:col>
      <xdr:colOff>114300</xdr:colOff>
      <xdr:row>74</xdr:row>
      <xdr:rowOff>47808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63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140535</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48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28138</xdr:rowOff>
    </xdr:from>
    <xdr:to>
      <xdr:col>20</xdr:col>
      <xdr:colOff>38100</xdr:colOff>
      <xdr:row>75</xdr:row>
      <xdr:rowOff>129738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88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146265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66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83003</xdr:rowOff>
    </xdr:from>
    <xdr:to>
      <xdr:col>15</xdr:col>
      <xdr:colOff>101600</xdr:colOff>
      <xdr:row>77</xdr:row>
      <xdr:rowOff>13153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11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29679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2888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60782</xdr:rowOff>
    </xdr:from>
    <xdr:to>
      <xdr:col>10</xdr:col>
      <xdr:colOff>165100</xdr:colOff>
      <xdr:row>76</xdr:row>
      <xdr:rowOff>162382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09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7459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866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83825</xdr:rowOff>
    </xdr:from>
    <xdr:to>
      <xdr:col>6</xdr:col>
      <xdr:colOff>38100</xdr:colOff>
      <xdr:row>76</xdr:row>
      <xdr:rowOff>13974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9425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30502</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71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145441</xdr:rowOff>
    </xdr:from>
    <xdr:to>
      <xdr:col>24</xdr:col>
      <xdr:colOff>62865</xdr:colOff>
      <xdr:row>97</xdr:row>
      <xdr:rowOff>148413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75941"/>
          <a:ext cx="1270" cy="1203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152240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782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148413</xdr:rowOff>
    </xdr:from>
    <xdr:to>
      <xdr:col>24</xdr:col>
      <xdr:colOff>152400</xdr:colOff>
      <xdr:row>97</xdr:row>
      <xdr:rowOff>148413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779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92118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51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145441</xdr:rowOff>
    </xdr:from>
    <xdr:to>
      <xdr:col>24</xdr:col>
      <xdr:colOff>152400</xdr:colOff>
      <xdr:row>90</xdr:row>
      <xdr:rowOff>145441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75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111468</xdr:rowOff>
    </xdr:from>
    <xdr:to>
      <xdr:col>24</xdr:col>
      <xdr:colOff>63500</xdr:colOff>
      <xdr:row>98</xdr:row>
      <xdr:rowOff>20269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70668"/>
          <a:ext cx="838200" cy="25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120693</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065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97816</xdr:rowOff>
    </xdr:from>
    <xdr:to>
      <xdr:col>24</xdr:col>
      <xdr:colOff>114300</xdr:colOff>
      <xdr:row>95</xdr:row>
      <xdr:rowOff>27966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20269</xdr:rowOff>
    </xdr:from>
    <xdr:to>
      <xdr:col>19</xdr:col>
      <xdr:colOff>177800</xdr:colOff>
      <xdr:row>98</xdr:row>
      <xdr:rowOff>39891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822369"/>
          <a:ext cx="889000" cy="1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99695</xdr:rowOff>
    </xdr:from>
    <xdr:to>
      <xdr:col>20</xdr:col>
      <xdr:colOff>38100</xdr:colOff>
      <xdr:row>97</xdr:row>
      <xdr:rowOff>29845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46372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3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39891</xdr:rowOff>
    </xdr:from>
    <xdr:to>
      <xdr:col>15</xdr:col>
      <xdr:colOff>50800</xdr:colOff>
      <xdr:row>98</xdr:row>
      <xdr:rowOff>77851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019300" y="16841991"/>
          <a:ext cx="889000" cy="3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107468</xdr:rowOff>
    </xdr:from>
    <xdr:to>
      <xdr:col>15</xdr:col>
      <xdr:colOff>101600</xdr:colOff>
      <xdr:row>97</xdr:row>
      <xdr:rowOff>37618</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6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54145</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341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73076</xdr:rowOff>
    </xdr:from>
    <xdr:to>
      <xdr:col>10</xdr:col>
      <xdr:colOff>114300</xdr:colOff>
      <xdr:row>98</xdr:row>
      <xdr:rowOff>77851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1130300" y="16875176"/>
          <a:ext cx="889000" cy="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140767</xdr:rowOff>
    </xdr:from>
    <xdr:to>
      <xdr:col>10</xdr:col>
      <xdr:colOff>165100</xdr:colOff>
      <xdr:row>97</xdr:row>
      <xdr:rowOff>70917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9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87444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3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134899</xdr:rowOff>
    </xdr:from>
    <xdr:to>
      <xdr:col>6</xdr:col>
      <xdr:colOff>38100</xdr:colOff>
      <xdr:row>97</xdr:row>
      <xdr:rowOff>65049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9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81576</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6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60668</xdr:rowOff>
    </xdr:from>
    <xdr:to>
      <xdr:col>24</xdr:col>
      <xdr:colOff>114300</xdr:colOff>
      <xdr:row>96</xdr:row>
      <xdr:rowOff>162268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1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39095</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9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140919</xdr:rowOff>
    </xdr:from>
    <xdr:to>
      <xdr:col>20</xdr:col>
      <xdr:colOff>38100</xdr:colOff>
      <xdr:row>98</xdr:row>
      <xdr:rowOff>71069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7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62196</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6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160541</xdr:rowOff>
    </xdr:from>
    <xdr:to>
      <xdr:col>15</xdr:col>
      <xdr:colOff>101600</xdr:colOff>
      <xdr:row>98</xdr:row>
      <xdr:rowOff>90691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9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81818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83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27051</xdr:rowOff>
    </xdr:from>
    <xdr:to>
      <xdr:col>10</xdr:col>
      <xdr:colOff>165100</xdr:colOff>
      <xdr:row>98</xdr:row>
      <xdr:rowOff>128651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82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119778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921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22276</xdr:rowOff>
    </xdr:from>
    <xdr:to>
      <xdr:col>6</xdr:col>
      <xdr:colOff>38100</xdr:colOff>
      <xdr:row>98</xdr:row>
      <xdr:rowOff>123876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2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115003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17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157393</xdr:rowOff>
    </xdr:from>
    <xdr:to>
      <xdr:col>54</xdr:col>
      <xdr:colOff>189865</xdr:colOff>
      <xdr:row>39</xdr:row>
      <xdr:rowOff>20901</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643793"/>
          <a:ext cx="1270" cy="106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24728</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711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20901</xdr:rowOff>
    </xdr:from>
    <xdr:to>
      <xdr:col>55</xdr:col>
      <xdr:colOff>88900</xdr:colOff>
      <xdr:row>39</xdr:row>
      <xdr:rowOff>20901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707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104070</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419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157393</xdr:rowOff>
    </xdr:from>
    <xdr:to>
      <xdr:col>55</xdr:col>
      <xdr:colOff>88900</xdr:colOff>
      <xdr:row>32</xdr:row>
      <xdr:rowOff>157393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643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12479</xdr:rowOff>
    </xdr:from>
    <xdr:to>
      <xdr:col>55</xdr:col>
      <xdr:colOff>0</xdr:colOff>
      <xdr:row>36</xdr:row>
      <xdr:rowOff>120516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5498879"/>
          <a:ext cx="838200" cy="79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74780</xdr:rowOff>
    </xdr:from>
    <xdr:ext cx="534377"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755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51903</xdr:rowOff>
    </xdr:from>
    <xdr:to>
      <xdr:col>55</xdr:col>
      <xdr:colOff>50800</xdr:colOff>
      <xdr:row>36</xdr:row>
      <xdr:rowOff>153503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12479</xdr:rowOff>
    </xdr:from>
    <xdr:to>
      <xdr:col>50</xdr:col>
      <xdr:colOff>114300</xdr:colOff>
      <xdr:row>37</xdr:row>
      <xdr:rowOff>169912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5498879"/>
          <a:ext cx="889000" cy="101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30</xdr:row>
      <xdr:rowOff>119807</xdr:rowOff>
    </xdr:from>
    <xdr:to>
      <xdr:col>50</xdr:col>
      <xdr:colOff>165100</xdr:colOff>
      <xdr:row>31</xdr:row>
      <xdr:rowOff>49957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26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29</xdr:row>
      <xdr:rowOff>66484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5038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153636</xdr:rowOff>
    </xdr:from>
    <xdr:to>
      <xdr:col>45</xdr:col>
      <xdr:colOff>177800</xdr:colOff>
      <xdr:row>37</xdr:row>
      <xdr:rowOff>169912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497286"/>
          <a:ext cx="889000" cy="1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73501</xdr:rowOff>
    </xdr:from>
    <xdr:to>
      <xdr:col>46</xdr:col>
      <xdr:colOff>38100</xdr:colOff>
      <xdr:row>37</xdr:row>
      <xdr:rowOff>3651</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245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20178</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2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148378</xdr:rowOff>
    </xdr:from>
    <xdr:to>
      <xdr:col>41</xdr:col>
      <xdr:colOff>50800</xdr:colOff>
      <xdr:row>37</xdr:row>
      <xdr:rowOff>153636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492028"/>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170949</xdr:rowOff>
    </xdr:from>
    <xdr:to>
      <xdr:col>41</xdr:col>
      <xdr:colOff>101600</xdr:colOff>
      <xdr:row>36</xdr:row>
      <xdr:rowOff>101099</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17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117626</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594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161165</xdr:rowOff>
    </xdr:from>
    <xdr:to>
      <xdr:col>36</xdr:col>
      <xdr:colOff>165100</xdr:colOff>
      <xdr:row>37</xdr:row>
      <xdr:rowOff>91315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33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107842</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10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69716</xdr:rowOff>
    </xdr:from>
    <xdr:to>
      <xdr:col>55</xdr:col>
      <xdr:colOff>50800</xdr:colOff>
      <xdr:row>36</xdr:row>
      <xdr:rowOff>171316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4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48143</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2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133129</xdr:rowOff>
    </xdr:from>
    <xdr:to>
      <xdr:col>50</xdr:col>
      <xdr:colOff>165100</xdr:colOff>
      <xdr:row>32</xdr:row>
      <xdr:rowOff>63279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44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54406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540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119112</xdr:rowOff>
    </xdr:from>
    <xdr:to>
      <xdr:col>46</xdr:col>
      <xdr:colOff>38100</xdr:colOff>
      <xdr:row>38</xdr:row>
      <xdr:rowOff>49262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40389</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5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102836</xdr:rowOff>
    </xdr:from>
    <xdr:to>
      <xdr:col>41</xdr:col>
      <xdr:colOff>101600</xdr:colOff>
      <xdr:row>38</xdr:row>
      <xdr:rowOff>32986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4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24113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39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97578</xdr:rowOff>
    </xdr:from>
    <xdr:to>
      <xdr:col>36</xdr:col>
      <xdr:colOff>165100</xdr:colOff>
      <xdr:row>38</xdr:row>
      <xdr:rowOff>27728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44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18855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705111" y="653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99,806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145273</xdr:rowOff>
    </xdr:from>
    <xdr:to>
      <xdr:col>54</xdr:col>
      <xdr:colOff>189865</xdr:colOff>
      <xdr:row>58</xdr:row>
      <xdr:rowOff>89985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546323"/>
          <a:ext cx="1270" cy="1487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93812</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0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89985</xdr:rowOff>
    </xdr:from>
    <xdr:to>
      <xdr:col>55</xdr:col>
      <xdr:colOff>88900</xdr:colOff>
      <xdr:row>58</xdr:row>
      <xdr:rowOff>89985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034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91950</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321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145273</xdr:rowOff>
    </xdr:from>
    <xdr:to>
      <xdr:col>55</xdr:col>
      <xdr:colOff>88900</xdr:colOff>
      <xdr:row>49</xdr:row>
      <xdr:rowOff>145273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546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12946</xdr:rowOff>
    </xdr:from>
    <xdr:to>
      <xdr:col>55</xdr:col>
      <xdr:colOff>0</xdr:colOff>
      <xdr:row>57</xdr:row>
      <xdr:rowOff>11727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271246"/>
          <a:ext cx="838200" cy="513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72030</xdr:rowOff>
    </xdr:from>
    <xdr:ext cx="534377"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3303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93603</xdr:rowOff>
    </xdr:from>
    <xdr:to>
      <xdr:col>55</xdr:col>
      <xdr:colOff>50800</xdr:colOff>
      <xdr:row>55</xdr:row>
      <xdr:rowOff>23753</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35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11727</xdr:rowOff>
    </xdr:from>
    <xdr:to>
      <xdr:col>50</xdr:col>
      <xdr:colOff>114300</xdr:colOff>
      <xdr:row>57</xdr:row>
      <xdr:rowOff>67593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784377"/>
          <a:ext cx="889000" cy="55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53</xdr:row>
      <xdr:rowOff>157382</xdr:rowOff>
    </xdr:from>
    <xdr:to>
      <xdr:col>50</xdr:col>
      <xdr:colOff>165100</xdr:colOff>
      <xdr:row>54</xdr:row>
      <xdr:rowOff>87532</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244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104059</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01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67593</xdr:rowOff>
    </xdr:from>
    <xdr:to>
      <xdr:col>45</xdr:col>
      <xdr:colOff>177800</xdr:colOff>
      <xdr:row>57</xdr:row>
      <xdr:rowOff>79360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840243"/>
          <a:ext cx="889000" cy="11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693</xdr:rowOff>
    </xdr:from>
    <xdr:to>
      <xdr:col>46</xdr:col>
      <xdr:colOff>38100</xdr:colOff>
      <xdr:row>54</xdr:row>
      <xdr:rowOff>102293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258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118820</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03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48391</xdr:rowOff>
    </xdr:from>
    <xdr:to>
      <xdr:col>41</xdr:col>
      <xdr:colOff>50800</xdr:colOff>
      <xdr:row>57</xdr:row>
      <xdr:rowOff>79360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821041"/>
          <a:ext cx="889000" cy="3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53</xdr:row>
      <xdr:rowOff>26721</xdr:rowOff>
    </xdr:from>
    <xdr:to>
      <xdr:col>41</xdr:col>
      <xdr:colOff>101600</xdr:colOff>
      <xdr:row>53</xdr:row>
      <xdr:rowOff>128321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113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144848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8888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192</xdr:rowOff>
    </xdr:from>
    <xdr:to>
      <xdr:col>36</xdr:col>
      <xdr:colOff>165100</xdr:colOff>
      <xdr:row>53</xdr:row>
      <xdr:rowOff>101792</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08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118319</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886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133596</xdr:rowOff>
    </xdr:from>
    <xdr:to>
      <xdr:col>55</xdr:col>
      <xdr:colOff>50800</xdr:colOff>
      <xdr:row>54</xdr:row>
      <xdr:rowOff>63746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22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156473</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071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132377</xdr:rowOff>
    </xdr:from>
    <xdr:to>
      <xdr:col>50</xdr:col>
      <xdr:colOff>165100</xdr:colOff>
      <xdr:row>57</xdr:row>
      <xdr:rowOff>62527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73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53654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982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16793</xdr:rowOff>
    </xdr:from>
    <xdr:to>
      <xdr:col>46</xdr:col>
      <xdr:colOff>38100</xdr:colOff>
      <xdr:row>57</xdr:row>
      <xdr:rowOff>118393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78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109520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988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28560</xdr:rowOff>
    </xdr:from>
    <xdr:to>
      <xdr:col>41</xdr:col>
      <xdr:colOff>101600</xdr:colOff>
      <xdr:row>57</xdr:row>
      <xdr:rowOff>130160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80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121287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989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169041</xdr:rowOff>
    </xdr:from>
    <xdr:to>
      <xdr:col>36</xdr:col>
      <xdr:colOff>165100</xdr:colOff>
      <xdr:row>57</xdr:row>
      <xdr:rowOff>99191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77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90318</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986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63424</xdr:rowOff>
    </xdr:from>
    <xdr:to>
      <xdr:col>54</xdr:col>
      <xdr:colOff>189865</xdr:colOff>
      <xdr:row>79</xdr:row>
      <xdr:rowOff>40336</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236374"/>
          <a:ext cx="1270" cy="1348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44163</xdr:rowOff>
    </xdr:from>
    <xdr:ext cx="378565"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88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40336</xdr:rowOff>
    </xdr:from>
    <xdr:to>
      <xdr:col>55</xdr:col>
      <xdr:colOff>88900</xdr:colOff>
      <xdr:row>79</xdr:row>
      <xdr:rowOff>40336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84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11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63424</xdr:rowOff>
    </xdr:from>
    <xdr:to>
      <xdr:col>55</xdr:col>
      <xdr:colOff>88900</xdr:colOff>
      <xdr:row>71</xdr:row>
      <xdr:rowOff>63424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236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109982</xdr:rowOff>
    </xdr:from>
    <xdr:to>
      <xdr:col>55</xdr:col>
      <xdr:colOff>0</xdr:colOff>
      <xdr:row>78</xdr:row>
      <xdr:rowOff>95910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311632"/>
          <a:ext cx="838200" cy="157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2798</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044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151371</xdr:rowOff>
    </xdr:from>
    <xdr:to>
      <xdr:col>55</xdr:col>
      <xdr:colOff>50800</xdr:colOff>
      <xdr:row>78</xdr:row>
      <xdr:rowOff>81521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53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109982</xdr:rowOff>
    </xdr:from>
    <xdr:to>
      <xdr:col>50</xdr:col>
      <xdr:colOff>114300</xdr:colOff>
      <xdr:row>77</xdr:row>
      <xdr:rowOff>145759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311632"/>
          <a:ext cx="889000" cy="35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156490</xdr:rowOff>
    </xdr:from>
    <xdr:to>
      <xdr:col>50</xdr:col>
      <xdr:colOff>165100</xdr:colOff>
      <xdr:row>78</xdr:row>
      <xdr:rowOff>86640</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77767</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145759</xdr:rowOff>
    </xdr:from>
    <xdr:to>
      <xdr:col>45</xdr:col>
      <xdr:colOff>177800</xdr:colOff>
      <xdr:row>78</xdr:row>
      <xdr:rowOff>4229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347409"/>
          <a:ext cx="889000" cy="2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100051</xdr:rowOff>
    </xdr:from>
    <xdr:to>
      <xdr:col>46</xdr:col>
      <xdr:colOff>38100</xdr:colOff>
      <xdr:row>77</xdr:row>
      <xdr:rowOff>30201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130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46727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290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137071</xdr:rowOff>
    </xdr:from>
    <xdr:to>
      <xdr:col>41</xdr:col>
      <xdr:colOff>50800</xdr:colOff>
      <xdr:row>78</xdr:row>
      <xdr:rowOff>4229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338721"/>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99149</xdr:rowOff>
    </xdr:from>
    <xdr:to>
      <xdr:col>41</xdr:col>
      <xdr:colOff>101600</xdr:colOff>
      <xdr:row>76</xdr:row>
      <xdr:rowOff>29299</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295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45826</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273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40551</xdr:rowOff>
    </xdr:from>
    <xdr:to>
      <xdr:col>36</xdr:col>
      <xdr:colOff>165100</xdr:colOff>
      <xdr:row>75</xdr:row>
      <xdr:rowOff>142151</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2899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158678</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67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45110</xdr:rowOff>
    </xdr:from>
    <xdr:to>
      <xdr:col>55</xdr:col>
      <xdr:colOff>50800</xdr:colOff>
      <xdr:row>78</xdr:row>
      <xdr:rowOff>146710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1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131487</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3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59182</xdr:rowOff>
    </xdr:from>
    <xdr:to>
      <xdr:col>50</xdr:col>
      <xdr:colOff>165100</xdr:colOff>
      <xdr:row>77</xdr:row>
      <xdr:rowOff>160782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26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5859</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03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94959</xdr:rowOff>
    </xdr:from>
    <xdr:to>
      <xdr:col>46</xdr:col>
      <xdr:colOff>38100</xdr:colOff>
      <xdr:row>78</xdr:row>
      <xdr:rowOff>25109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29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16236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389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124879</xdr:rowOff>
    </xdr:from>
    <xdr:to>
      <xdr:col>41</xdr:col>
      <xdr:colOff>101600</xdr:colOff>
      <xdr:row>78</xdr:row>
      <xdr:rowOff>55029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2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46156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419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86271</xdr:rowOff>
    </xdr:from>
    <xdr:to>
      <xdr:col>36</xdr:col>
      <xdr:colOff>165100</xdr:colOff>
      <xdr:row>78</xdr:row>
      <xdr:rowOff>16421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28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7548</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38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103254</xdr:rowOff>
    </xdr:from>
    <xdr:to>
      <xdr:col>54</xdr:col>
      <xdr:colOff>189865</xdr:colOff>
      <xdr:row>98</xdr:row>
      <xdr:rowOff>157955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33754"/>
          <a:ext cx="1270" cy="1426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161782</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63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157955</xdr:rowOff>
    </xdr:from>
    <xdr:to>
      <xdr:col>55</xdr:col>
      <xdr:colOff>88900</xdr:colOff>
      <xdr:row>98</xdr:row>
      <xdr:rowOff>157955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60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49931</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0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103254</xdr:rowOff>
    </xdr:from>
    <xdr:to>
      <xdr:col>55</xdr:col>
      <xdr:colOff>88900</xdr:colOff>
      <xdr:row>90</xdr:row>
      <xdr:rowOff>103254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3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88951</xdr:rowOff>
    </xdr:from>
    <xdr:to>
      <xdr:col>55</xdr:col>
      <xdr:colOff>0</xdr:colOff>
      <xdr:row>98</xdr:row>
      <xdr:rowOff>110527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719601"/>
          <a:ext cx="838200" cy="193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63499</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3512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40622</xdr:rowOff>
    </xdr:from>
    <xdr:to>
      <xdr:col>55</xdr:col>
      <xdr:colOff>50800</xdr:colOff>
      <xdr:row>96</xdr:row>
      <xdr:rowOff>142222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110527</xdr:rowOff>
    </xdr:from>
    <xdr:to>
      <xdr:col>50</xdr:col>
      <xdr:colOff>114300</xdr:colOff>
      <xdr:row>98</xdr:row>
      <xdr:rowOff>128803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912627"/>
          <a:ext cx="889000" cy="1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98022</xdr:rowOff>
    </xdr:from>
    <xdr:to>
      <xdr:col>50</xdr:col>
      <xdr:colOff>165100</xdr:colOff>
      <xdr:row>96</xdr:row>
      <xdr:rowOff>28172</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385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44699</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160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128803</xdr:rowOff>
    </xdr:from>
    <xdr:to>
      <xdr:col>45</xdr:col>
      <xdr:colOff>177800</xdr:colOff>
      <xdr:row>98</xdr:row>
      <xdr:rowOff>129533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930903"/>
          <a:ext cx="889000" cy="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128099</xdr:rowOff>
    </xdr:from>
    <xdr:to>
      <xdr:col>46</xdr:col>
      <xdr:colOff>38100</xdr:colOff>
      <xdr:row>97</xdr:row>
      <xdr:rowOff>58249</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8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74776</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36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123949</xdr:rowOff>
    </xdr:from>
    <xdr:to>
      <xdr:col>41</xdr:col>
      <xdr:colOff>50800</xdr:colOff>
      <xdr:row>98</xdr:row>
      <xdr:rowOff>129533</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926049"/>
          <a:ext cx="889000" cy="5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944</xdr:rowOff>
    </xdr:from>
    <xdr:to>
      <xdr:col>41</xdr:col>
      <xdr:colOff>101600</xdr:colOff>
      <xdr:row>97</xdr:row>
      <xdr:rowOff>102544</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119071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406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156490</xdr:rowOff>
    </xdr:from>
    <xdr:to>
      <xdr:col>36</xdr:col>
      <xdr:colOff>165100</xdr:colOff>
      <xdr:row>97</xdr:row>
      <xdr:rowOff>86640</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615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103167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39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38151</xdr:rowOff>
    </xdr:from>
    <xdr:to>
      <xdr:col>55</xdr:col>
      <xdr:colOff>50800</xdr:colOff>
      <xdr:row>97</xdr:row>
      <xdr:rowOff>139751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66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16578</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647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59727</xdr:rowOff>
    </xdr:from>
    <xdr:to>
      <xdr:col>50</xdr:col>
      <xdr:colOff>165100</xdr:colOff>
      <xdr:row>98</xdr:row>
      <xdr:rowOff>161327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86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152454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95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78003</xdr:rowOff>
    </xdr:from>
    <xdr:to>
      <xdr:col>46</xdr:col>
      <xdr:colOff>38100</xdr:colOff>
      <xdr:row>99</xdr:row>
      <xdr:rowOff>8153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88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170730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972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78733</xdr:rowOff>
    </xdr:from>
    <xdr:to>
      <xdr:col>41</xdr:col>
      <xdr:colOff>101600</xdr:colOff>
      <xdr:row>99</xdr:row>
      <xdr:rowOff>8883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88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97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73149</xdr:rowOff>
    </xdr:from>
    <xdr:to>
      <xdr:col>36</xdr:col>
      <xdr:colOff>165100</xdr:colOff>
      <xdr:row>99</xdr:row>
      <xdr:rowOff>3299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87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165876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76073</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91023"/>
          <a:ext cx="1269" cy="133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22750</xdr:rowOff>
    </xdr:from>
    <xdr:ext cx="534377"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16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76073</xdr:rowOff>
    </xdr:from>
    <xdr:to>
      <xdr:col>86</xdr:col>
      <xdr:colOff>25400</xdr:colOff>
      <xdr:row>31</xdr:row>
      <xdr:rowOff>76073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91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141453</xdr:rowOff>
    </xdr:from>
    <xdr:to>
      <xdr:col>85</xdr:col>
      <xdr:colOff>127000</xdr:colOff>
      <xdr:row>39</xdr:row>
      <xdr:rowOff>32029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656553"/>
          <a:ext cx="838200" cy="62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171213</xdr:rowOff>
    </xdr:from>
    <xdr:ext cx="469744"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343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148336</xdr:rowOff>
    </xdr:from>
    <xdr:to>
      <xdr:col>85</xdr:col>
      <xdr:colOff>177800</xdr:colOff>
      <xdr:row>38</xdr:row>
      <xdr:rowOff>78486</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49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141453</xdr:rowOff>
    </xdr:from>
    <xdr:to>
      <xdr:col>81</xdr:col>
      <xdr:colOff>50800</xdr:colOff>
      <xdr:row>38</xdr:row>
      <xdr:rowOff>170332</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4592300" y="6656553"/>
          <a:ext cx="889000" cy="2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64173</xdr:rowOff>
    </xdr:from>
    <xdr:to>
      <xdr:col>81</xdr:col>
      <xdr:colOff>101600</xdr:colOff>
      <xdr:row>37</xdr:row>
      <xdr:rowOff>165773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40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10850</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46428" y="618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170332</xdr:rowOff>
    </xdr:from>
    <xdr:to>
      <xdr:col>76</xdr:col>
      <xdr:colOff>114300</xdr:colOff>
      <xdr:row>39</xdr:row>
      <xdr:rowOff>40030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3703300" y="66854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166395</xdr:rowOff>
    </xdr:from>
    <xdr:to>
      <xdr:col>76</xdr:col>
      <xdr:colOff>165100</xdr:colOff>
      <xdr:row>37</xdr:row>
      <xdr:rowOff>96545</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3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113072</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357428" y="611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104801</xdr:rowOff>
    </xdr:from>
    <xdr:to>
      <xdr:col>71</xdr:col>
      <xdr:colOff>177800</xdr:colOff>
      <xdr:row>39</xdr:row>
      <xdr:rowOff>40030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619901"/>
          <a:ext cx="889000" cy="10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47447</xdr:rowOff>
    </xdr:from>
    <xdr:to>
      <xdr:col>72</xdr:col>
      <xdr:colOff>38100</xdr:colOff>
      <xdr:row>37</xdr:row>
      <xdr:rowOff>149047</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39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165574</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68428" y="616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103264</xdr:rowOff>
    </xdr:from>
    <xdr:to>
      <xdr:col>67</xdr:col>
      <xdr:colOff>101600</xdr:colOff>
      <xdr:row>38</xdr:row>
      <xdr:rowOff>33413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4469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49941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79428" y="622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152679</xdr:rowOff>
    </xdr:from>
    <xdr:to>
      <xdr:col>85</xdr:col>
      <xdr:colOff>177800</xdr:colOff>
      <xdr:row>39</xdr:row>
      <xdr:rowOff>82829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6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67606</xdr:rowOff>
    </xdr:from>
    <xdr:ext cx="378565"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582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90653</xdr:rowOff>
    </xdr:from>
    <xdr:to>
      <xdr:col>81</xdr:col>
      <xdr:colOff>101600</xdr:colOff>
      <xdr:row>39</xdr:row>
      <xdr:rowOff>20803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0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11930</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246428" y="6698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119532</xdr:rowOff>
    </xdr:from>
    <xdr:to>
      <xdr:col>76</xdr:col>
      <xdr:colOff>165100</xdr:colOff>
      <xdr:row>39</xdr:row>
      <xdr:rowOff>49682</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3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40809</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357428" y="672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160680</xdr:rowOff>
    </xdr:from>
    <xdr:to>
      <xdr:col>72</xdr:col>
      <xdr:colOff>38100</xdr:colOff>
      <xdr:row>39</xdr:row>
      <xdr:rowOff>90830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81957</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14017" y="6768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54001</xdr:rowOff>
    </xdr:from>
    <xdr:to>
      <xdr:col>67</xdr:col>
      <xdr:colOff>101600</xdr:colOff>
      <xdr:row>38</xdr:row>
      <xdr:rowOff>155601</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56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146728</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579428" y="6661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121679</xdr:rowOff>
    </xdr:from>
    <xdr:to>
      <xdr:col>85</xdr:col>
      <xdr:colOff>126364</xdr:colOff>
      <xdr:row>79</xdr:row>
      <xdr:rowOff>3366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1951729"/>
          <a:ext cx="1269" cy="1596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7193</xdr:rowOff>
    </xdr:from>
    <xdr:ext cx="469744"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5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3366</xdr:rowOff>
    </xdr:from>
    <xdr:to>
      <xdr:col>86</xdr:col>
      <xdr:colOff>25400</xdr:colOff>
      <xdr:row>79</xdr:row>
      <xdr:rowOff>3366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68356</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26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121679</xdr:rowOff>
    </xdr:from>
    <xdr:to>
      <xdr:col>86</xdr:col>
      <xdr:colOff>25400</xdr:colOff>
      <xdr:row>69</xdr:row>
      <xdr:rowOff>121679</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1951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102641</xdr:rowOff>
    </xdr:from>
    <xdr:to>
      <xdr:col>85</xdr:col>
      <xdr:colOff>127000</xdr:colOff>
      <xdr:row>73</xdr:row>
      <xdr:rowOff>103695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2618491"/>
          <a:ext cx="838200" cy="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90758</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778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112331</xdr:rowOff>
    </xdr:from>
    <xdr:to>
      <xdr:col>85</xdr:col>
      <xdr:colOff>177800</xdr:colOff>
      <xdr:row>75</xdr:row>
      <xdr:rowOff>42481</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103695</xdr:rowOff>
    </xdr:from>
    <xdr:to>
      <xdr:col>81</xdr:col>
      <xdr:colOff>50800</xdr:colOff>
      <xdr:row>73</xdr:row>
      <xdr:rowOff>120434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2619545"/>
          <a:ext cx="889000" cy="1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139674</xdr:rowOff>
    </xdr:from>
    <xdr:to>
      <xdr:col>81</xdr:col>
      <xdr:colOff>101600</xdr:colOff>
      <xdr:row>75</xdr:row>
      <xdr:rowOff>69824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60951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9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120434</xdr:rowOff>
    </xdr:from>
    <xdr:to>
      <xdr:col>76</xdr:col>
      <xdr:colOff>114300</xdr:colOff>
      <xdr:row>73</xdr:row>
      <xdr:rowOff>126543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2636284"/>
          <a:ext cx="889000" cy="6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148069</xdr:rowOff>
    </xdr:from>
    <xdr:to>
      <xdr:col>76</xdr:col>
      <xdr:colOff>165100</xdr:colOff>
      <xdr:row>75</xdr:row>
      <xdr:rowOff>78219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28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69346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92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126543</xdr:rowOff>
    </xdr:from>
    <xdr:to>
      <xdr:col>71</xdr:col>
      <xdr:colOff>177800</xdr:colOff>
      <xdr:row>73</xdr:row>
      <xdr:rowOff>138367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2642393"/>
          <a:ext cx="889000" cy="11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144538</xdr:rowOff>
    </xdr:from>
    <xdr:to>
      <xdr:col>72</xdr:col>
      <xdr:colOff>38100</xdr:colOff>
      <xdr:row>75</xdr:row>
      <xdr:rowOff>74688</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2831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65815</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924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156401</xdr:rowOff>
    </xdr:from>
    <xdr:to>
      <xdr:col>67</xdr:col>
      <xdr:colOff>101600</xdr:colOff>
      <xdr:row>75</xdr:row>
      <xdr:rowOff>86551</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84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77678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93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51841</xdr:rowOff>
    </xdr:from>
    <xdr:to>
      <xdr:col>85</xdr:col>
      <xdr:colOff>177800</xdr:colOff>
      <xdr:row>73</xdr:row>
      <xdr:rowOff>153441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56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74718</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41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52895</xdr:rowOff>
    </xdr:from>
    <xdr:to>
      <xdr:col>81</xdr:col>
      <xdr:colOff>101600</xdr:colOff>
      <xdr:row>73</xdr:row>
      <xdr:rowOff>154495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56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171022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234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69634</xdr:rowOff>
    </xdr:from>
    <xdr:to>
      <xdr:col>76</xdr:col>
      <xdr:colOff>165100</xdr:colOff>
      <xdr:row>73</xdr:row>
      <xdr:rowOff>171234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58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16311</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36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75743</xdr:rowOff>
    </xdr:from>
    <xdr:to>
      <xdr:col>72</xdr:col>
      <xdr:colOff>38100</xdr:colOff>
      <xdr:row>74</xdr:row>
      <xdr:rowOff>5893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259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22420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36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87567</xdr:rowOff>
    </xdr:from>
    <xdr:to>
      <xdr:col>67</xdr:col>
      <xdr:colOff>101600</xdr:colOff>
      <xdr:row>74</xdr:row>
      <xdr:rowOff>17717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260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34244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237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89734</xdr:rowOff>
    </xdr:from>
    <xdr:to>
      <xdr:col>85</xdr:col>
      <xdr:colOff>126364</xdr:colOff>
      <xdr:row>98</xdr:row>
      <xdr:rowOff>85604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0234"/>
          <a:ext cx="1269" cy="1367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89431</xdr:rowOff>
    </xdr:from>
    <xdr:ext cx="534377"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89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85604</xdr:rowOff>
    </xdr:from>
    <xdr:to>
      <xdr:col>86</xdr:col>
      <xdr:colOff>25400</xdr:colOff>
      <xdr:row>98</xdr:row>
      <xdr:rowOff>85604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887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36411</xdr:rowOff>
    </xdr:from>
    <xdr:ext cx="534377"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9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89734</xdr:rowOff>
    </xdr:from>
    <xdr:to>
      <xdr:col>86</xdr:col>
      <xdr:colOff>25400</xdr:colOff>
      <xdr:row>90</xdr:row>
      <xdr:rowOff>89734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39818</xdr:rowOff>
    </xdr:from>
    <xdr:to>
      <xdr:col>85</xdr:col>
      <xdr:colOff>127000</xdr:colOff>
      <xdr:row>97</xdr:row>
      <xdr:rowOff>117983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156118"/>
          <a:ext cx="838200" cy="59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88408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376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109981</xdr:rowOff>
    </xdr:from>
    <xdr:to>
      <xdr:col>85</xdr:col>
      <xdr:colOff>177800</xdr:colOff>
      <xdr:row>96</xdr:row>
      <xdr:rowOff>40131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397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117983</xdr:rowOff>
    </xdr:from>
    <xdr:to>
      <xdr:col>81</xdr:col>
      <xdr:colOff>50800</xdr:colOff>
      <xdr:row>97</xdr:row>
      <xdr:rowOff>152338</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748633"/>
          <a:ext cx="889000" cy="3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79887</xdr:rowOff>
    </xdr:from>
    <xdr:to>
      <xdr:col>81</xdr:col>
      <xdr:colOff>101600</xdr:colOff>
      <xdr:row>98</xdr:row>
      <xdr:rowOff>10037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710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1164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80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152338</xdr:rowOff>
    </xdr:from>
    <xdr:to>
      <xdr:col>76</xdr:col>
      <xdr:colOff>114300</xdr:colOff>
      <xdr:row>98</xdr:row>
      <xdr:rowOff>149285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782988"/>
          <a:ext cx="889000" cy="16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141168</xdr:rowOff>
    </xdr:from>
    <xdr:to>
      <xdr:col>76</xdr:col>
      <xdr:colOff>165100</xdr:colOff>
      <xdr:row>98</xdr:row>
      <xdr:rowOff>71318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771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62445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86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149285</xdr:rowOff>
    </xdr:from>
    <xdr:to>
      <xdr:col>71</xdr:col>
      <xdr:colOff>177800</xdr:colOff>
      <xdr:row>98</xdr:row>
      <xdr:rowOff>153710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951385"/>
          <a:ext cx="889000" cy="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66596</xdr:rowOff>
    </xdr:from>
    <xdr:to>
      <xdr:col>72</xdr:col>
      <xdr:colOff>38100</xdr:colOff>
      <xdr:row>97</xdr:row>
      <xdr:rowOff>168196</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9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13273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72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36061</xdr:rowOff>
    </xdr:from>
    <xdr:to>
      <xdr:col>67</xdr:col>
      <xdr:colOff>101600</xdr:colOff>
      <xdr:row>97</xdr:row>
      <xdr:rowOff>137661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6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154188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4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160468</xdr:rowOff>
    </xdr:from>
    <xdr:to>
      <xdr:col>85</xdr:col>
      <xdr:colOff>177800</xdr:colOff>
      <xdr:row>94</xdr:row>
      <xdr:rowOff>90618</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10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11895</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5956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67183</xdr:rowOff>
    </xdr:from>
    <xdr:to>
      <xdr:col>81</xdr:col>
      <xdr:colOff>101600</xdr:colOff>
      <xdr:row>97</xdr:row>
      <xdr:rowOff>168783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69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13860</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473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101538</xdr:rowOff>
    </xdr:from>
    <xdr:to>
      <xdr:col>76</xdr:col>
      <xdr:colOff>165100</xdr:colOff>
      <xdr:row>98</xdr:row>
      <xdr:rowOff>31688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3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48215</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50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98485</xdr:rowOff>
    </xdr:from>
    <xdr:to>
      <xdr:col>72</xdr:col>
      <xdr:colOff>38100</xdr:colOff>
      <xdr:row>99</xdr:row>
      <xdr:rowOff>28635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90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19762</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68428" y="1699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102910</xdr:rowOff>
    </xdr:from>
    <xdr:to>
      <xdr:col>67</xdr:col>
      <xdr:colOff>101600</xdr:colOff>
      <xdr:row>99</xdr:row>
      <xdr:rowOff>33060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90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24187</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9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99969</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586369"/>
          <a:ext cx="1269" cy="1068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46646</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36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99969</xdr:rowOff>
    </xdr:from>
    <xdr:to>
      <xdr:col>116</xdr:col>
      <xdr:colOff>152400</xdr:colOff>
      <xdr:row>32</xdr:row>
      <xdr:rowOff>99969</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58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120830</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93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97953</xdr:rowOff>
    </xdr:from>
    <xdr:to>
      <xdr:col>116</xdr:col>
      <xdr:colOff>114300</xdr:colOff>
      <xdr:row>38</xdr:row>
      <xdr:rowOff>28102</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44160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113091</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28191"/>
          <a:ext cx="889000" cy="2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76327</xdr:rowOff>
    </xdr:from>
    <xdr:to>
      <xdr:col>112</xdr:col>
      <xdr:colOff>38100</xdr:colOff>
      <xdr:row>38</xdr:row>
      <xdr:rowOff>6477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419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23004</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95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89179</xdr:rowOff>
    </xdr:from>
    <xdr:to>
      <xdr:col>107</xdr:col>
      <xdr:colOff>50800</xdr:colOff>
      <xdr:row>38</xdr:row>
      <xdr:rowOff>113091</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604279"/>
          <a:ext cx="889000" cy="2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130139</xdr:rowOff>
    </xdr:from>
    <xdr:to>
      <xdr:col>107</xdr:col>
      <xdr:colOff>101600</xdr:colOff>
      <xdr:row>38</xdr:row>
      <xdr:rowOff>60289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47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76816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24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67188</xdr:rowOff>
    </xdr:from>
    <xdr:to>
      <xdr:col>102</xdr:col>
      <xdr:colOff>114300</xdr:colOff>
      <xdr:row>38</xdr:row>
      <xdr:rowOff>89179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582288"/>
          <a:ext cx="889000" cy="21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121773</xdr:rowOff>
    </xdr:from>
    <xdr:to>
      <xdr:col>102</xdr:col>
      <xdr:colOff>165100</xdr:colOff>
      <xdr:row>38</xdr:row>
      <xdr:rowOff>51922</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4654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68450</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24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131054</xdr:rowOff>
    </xdr:from>
    <xdr:to>
      <xdr:col>98</xdr:col>
      <xdr:colOff>38100</xdr:colOff>
      <xdr:row>38</xdr:row>
      <xdr:rowOff>61204</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47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77731</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24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62291</xdr:rowOff>
    </xdr:from>
    <xdr:to>
      <xdr:col>107</xdr:col>
      <xdr:colOff>101600</xdr:colOff>
      <xdr:row>38</xdr:row>
      <xdr:rowOff>163891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57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155018</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45017" y="6670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38379</xdr:rowOff>
    </xdr:from>
    <xdr:to>
      <xdr:col>102</xdr:col>
      <xdr:colOff>165100</xdr:colOff>
      <xdr:row>38</xdr:row>
      <xdr:rowOff>139979</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55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131106</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64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16388</xdr:rowOff>
    </xdr:from>
    <xdr:to>
      <xdr:col>98</xdr:col>
      <xdr:colOff>38100</xdr:colOff>
      <xdr:row>38</xdr:row>
      <xdr:rowOff>117988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53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109115</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62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22016</xdr:rowOff>
    </xdr:from>
    <xdr:to>
      <xdr:col>116</xdr:col>
      <xdr:colOff>62864</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937416"/>
          <a:ext cx="1269" cy="1146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140143</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71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22016</xdr:rowOff>
    </xdr:from>
    <xdr:to>
      <xdr:col>116</xdr:col>
      <xdr:colOff>152400</xdr:colOff>
      <xdr:row>52</xdr:row>
      <xdr:rowOff>22016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93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61061</xdr:rowOff>
    </xdr:from>
    <xdr:to>
      <xdr:col>116</xdr:col>
      <xdr:colOff>63500</xdr:colOff>
      <xdr:row>58</xdr:row>
      <xdr:rowOff>62616</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1323300" y="10005161"/>
          <a:ext cx="8382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120464</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721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97587</xdr:rowOff>
    </xdr:from>
    <xdr:to>
      <xdr:col>116</xdr:col>
      <xdr:colOff>114300</xdr:colOff>
      <xdr:row>58</xdr:row>
      <xdr:rowOff>27737</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52694</xdr:rowOff>
    </xdr:from>
    <xdr:to>
      <xdr:col>111</xdr:col>
      <xdr:colOff>177800</xdr:colOff>
      <xdr:row>58</xdr:row>
      <xdr:rowOff>62616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0434300" y="9996794"/>
          <a:ext cx="889000" cy="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130002</xdr:rowOff>
    </xdr:from>
    <xdr:to>
      <xdr:col>112</xdr:col>
      <xdr:colOff>38100</xdr:colOff>
      <xdr:row>58</xdr:row>
      <xdr:rowOff>60152</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76679</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52694</xdr:rowOff>
    </xdr:from>
    <xdr:to>
      <xdr:col>107</xdr:col>
      <xdr:colOff>50800</xdr:colOff>
      <xdr:row>58</xdr:row>
      <xdr:rowOff>54524</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9545300" y="9996794"/>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152908</xdr:rowOff>
    </xdr:from>
    <xdr:to>
      <xdr:col>107</xdr:col>
      <xdr:colOff>101600</xdr:colOff>
      <xdr:row>58</xdr:row>
      <xdr:rowOff>83058</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925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99585</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970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11592</xdr:rowOff>
    </xdr:from>
    <xdr:to>
      <xdr:col>102</xdr:col>
      <xdr:colOff>114300</xdr:colOff>
      <xdr:row>58</xdr:row>
      <xdr:rowOff>54524</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8656300" y="9955692"/>
          <a:ext cx="889000" cy="4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113452</xdr:rowOff>
    </xdr:from>
    <xdr:to>
      <xdr:col>102</xdr:col>
      <xdr:colOff>165100</xdr:colOff>
      <xdr:row>58</xdr:row>
      <xdr:rowOff>43602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886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60129</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661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144313</xdr:rowOff>
    </xdr:from>
    <xdr:to>
      <xdr:col>98</xdr:col>
      <xdr:colOff>38100</xdr:colOff>
      <xdr:row>58</xdr:row>
      <xdr:rowOff>74463</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916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65590</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1000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10261</xdr:rowOff>
    </xdr:from>
    <xdr:to>
      <xdr:col>116</xdr:col>
      <xdr:colOff>114300</xdr:colOff>
      <xdr:row>58</xdr:row>
      <xdr:rowOff>111861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995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96638</xdr:rowOff>
    </xdr:from>
    <xdr:ext cx="469744"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86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11816</xdr:rowOff>
    </xdr:from>
    <xdr:to>
      <xdr:col>112</xdr:col>
      <xdr:colOff>38100</xdr:colOff>
      <xdr:row>58</xdr:row>
      <xdr:rowOff>113416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995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104543</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88428" y="10048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1894</xdr:rowOff>
    </xdr:from>
    <xdr:to>
      <xdr:col>107</xdr:col>
      <xdr:colOff>101600</xdr:colOff>
      <xdr:row>58</xdr:row>
      <xdr:rowOff>103494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994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94621</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99428" y="1003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3724</xdr:rowOff>
    </xdr:from>
    <xdr:to>
      <xdr:col>102</xdr:col>
      <xdr:colOff>165100</xdr:colOff>
      <xdr:row>58</xdr:row>
      <xdr:rowOff>105324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994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96451</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10428" y="1004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132242</xdr:rowOff>
    </xdr:from>
    <xdr:to>
      <xdr:col>98</xdr:col>
      <xdr:colOff>38100</xdr:colOff>
      <xdr:row>58</xdr:row>
      <xdr:rowOff>62392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990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78919</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21428" y="968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54946</xdr:rowOff>
    </xdr:from>
    <xdr:to>
      <xdr:col>116</xdr:col>
      <xdr:colOff>62864</xdr:colOff>
      <xdr:row>78</xdr:row>
      <xdr:rowOff>114478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056446"/>
          <a:ext cx="1269" cy="1431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118305</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9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114478</xdr:rowOff>
    </xdr:from>
    <xdr:to>
      <xdr:col>116</xdr:col>
      <xdr:colOff>152400</xdr:colOff>
      <xdr:row>78</xdr:row>
      <xdr:rowOff>114478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8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1623</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83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54946</xdr:rowOff>
    </xdr:from>
    <xdr:to>
      <xdr:col>116</xdr:col>
      <xdr:colOff>152400</xdr:colOff>
      <xdr:row>70</xdr:row>
      <xdr:rowOff>54946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056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104363</xdr:rowOff>
    </xdr:from>
    <xdr:to>
      <xdr:col>116</xdr:col>
      <xdr:colOff>63500</xdr:colOff>
      <xdr:row>75</xdr:row>
      <xdr:rowOff>3645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791663"/>
          <a:ext cx="838200" cy="70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123029</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103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144602</xdr:rowOff>
    </xdr:from>
    <xdr:to>
      <xdr:col>116</xdr:col>
      <xdr:colOff>114300</xdr:colOff>
      <xdr:row>75</xdr:row>
      <xdr:rowOff>74752</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3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158197</xdr:rowOff>
    </xdr:from>
    <xdr:to>
      <xdr:col>111</xdr:col>
      <xdr:colOff>177800</xdr:colOff>
      <xdr:row>75</xdr:row>
      <xdr:rowOff>3645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845497"/>
          <a:ext cx="889000" cy="1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27616</xdr:rowOff>
    </xdr:from>
    <xdr:to>
      <xdr:col>112</xdr:col>
      <xdr:colOff>38100</xdr:colOff>
      <xdr:row>75</xdr:row>
      <xdr:rowOff>129216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120344</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158197</xdr:rowOff>
    </xdr:from>
    <xdr:to>
      <xdr:col>107</xdr:col>
      <xdr:colOff>50800</xdr:colOff>
      <xdr:row>75</xdr:row>
      <xdr:rowOff>31877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45497"/>
          <a:ext cx="889000" cy="4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163843</xdr:rowOff>
    </xdr:from>
    <xdr:to>
      <xdr:col>107</xdr:col>
      <xdr:colOff>101600</xdr:colOff>
      <xdr:row>75</xdr:row>
      <xdr:rowOff>93993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85120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4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22143</xdr:rowOff>
    </xdr:from>
    <xdr:to>
      <xdr:col>102</xdr:col>
      <xdr:colOff>114300</xdr:colOff>
      <xdr:row>75</xdr:row>
      <xdr:rowOff>31877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880893"/>
          <a:ext cx="889000" cy="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146774</xdr:rowOff>
    </xdr:from>
    <xdr:to>
      <xdr:col>102</xdr:col>
      <xdr:colOff>165100</xdr:colOff>
      <xdr:row>75</xdr:row>
      <xdr:rowOff>76924</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34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93451</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0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143783</xdr:rowOff>
    </xdr:from>
    <xdr:to>
      <xdr:col>98</xdr:col>
      <xdr:colOff>38100</xdr:colOff>
      <xdr:row>75</xdr:row>
      <xdr:rowOff>73933</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8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65060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9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53563</xdr:rowOff>
    </xdr:from>
    <xdr:to>
      <xdr:col>116</xdr:col>
      <xdr:colOff>114300</xdr:colOff>
      <xdr:row>74</xdr:row>
      <xdr:rowOff>155163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74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76440</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59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124295</xdr:rowOff>
    </xdr:from>
    <xdr:to>
      <xdr:col>112</xdr:col>
      <xdr:colOff>38100</xdr:colOff>
      <xdr:row>75</xdr:row>
      <xdr:rowOff>54445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8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70972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586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107397</xdr:rowOff>
    </xdr:from>
    <xdr:to>
      <xdr:col>107</xdr:col>
      <xdr:colOff>101600</xdr:colOff>
      <xdr:row>75</xdr:row>
      <xdr:rowOff>37547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9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54074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56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152527</xdr:rowOff>
    </xdr:from>
    <xdr:to>
      <xdr:col>102</xdr:col>
      <xdr:colOff>165100</xdr:colOff>
      <xdr:row>75</xdr:row>
      <xdr:rowOff>82677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3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73804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93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142793</xdr:rowOff>
    </xdr:from>
    <xdr:to>
      <xdr:col>98</xdr:col>
      <xdr:colOff>38100</xdr:colOff>
      <xdr:row>75</xdr:row>
      <xdr:rowOff>72943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3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89470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60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・公債費は住民一人当たり</a:t>
          </a:r>
          <a:r>
            <a:rPr kumimoji="1" lang="en-US" altLang="ja-JP" sz="1100">
              <a:solidFill>
                <a:schemeClr val="dk1"/>
              </a:solidFill>
              <a:effectLst/>
              <a:latin typeface="+mn-lt"/>
              <a:ea typeface="+mn-ea"/>
              <a:cs typeface="+mn-cs"/>
            </a:rPr>
            <a:t>76,418</a:t>
          </a:r>
          <a:r>
            <a:rPr kumimoji="1" lang="ja-JP" altLang="ja-JP" sz="1100">
              <a:solidFill>
                <a:schemeClr val="dk1"/>
              </a:solidFill>
              <a:effectLst/>
              <a:latin typeface="+mn-lt"/>
              <a:ea typeface="+mn-ea"/>
              <a:cs typeface="+mn-cs"/>
            </a:rPr>
            <a:t>円となっており、全国平均、県平均及び、類似団体平均と比較して一人当たりのコストが非常に高い状況となっており、増加傾向にある。これは、平成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年度にかけて実施された、幼稚園、小・中学校の第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次統合に係る教育施設適正配置事業で発行した地方債の償還によるものであり、令和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年度までは公債費が</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億円を超える見通しとなっている。このため、</a:t>
          </a:r>
          <a:r>
            <a:rPr kumimoji="1" lang="ja-JP" altLang="ja-JP" sz="1100" baseline="0">
              <a:solidFill>
                <a:schemeClr val="dk1"/>
              </a:solidFill>
              <a:effectLst/>
              <a:latin typeface="+mn-lt"/>
              <a:ea typeface="+mn-ea"/>
              <a:cs typeface="+mn-cs"/>
            </a:rPr>
            <a:t>起債額の上限設定により公債費の縮減に努めていく。</a:t>
          </a:r>
          <a:endParaRPr lang="ja-JP" altLang="ja-JP" sz="1400">
            <a:effectLst/>
          </a:endParaRPr>
        </a:p>
        <a:p>
          <a:r>
            <a:rPr kumimoji="1" lang="ja-JP" altLang="ja-JP" sz="1100">
              <a:solidFill>
                <a:schemeClr val="dk1"/>
              </a:solidFill>
              <a:effectLst/>
              <a:latin typeface="+mn-lt"/>
              <a:ea typeface="+mn-ea"/>
              <a:cs typeface="+mn-cs"/>
            </a:rPr>
            <a:t>・物件費は住民一人当たり</a:t>
          </a:r>
          <a:r>
            <a:rPr kumimoji="1" lang="en-US" altLang="ja-JP" sz="1100">
              <a:solidFill>
                <a:schemeClr val="dk1"/>
              </a:solidFill>
              <a:effectLst/>
              <a:latin typeface="+mn-lt"/>
              <a:ea typeface="+mn-ea"/>
              <a:cs typeface="+mn-cs"/>
            </a:rPr>
            <a:t>78,391</a:t>
          </a:r>
          <a:r>
            <a:rPr kumimoji="1" lang="ja-JP" altLang="ja-JP" sz="1100">
              <a:solidFill>
                <a:schemeClr val="dk1"/>
              </a:solidFill>
              <a:effectLst/>
              <a:latin typeface="+mn-lt"/>
              <a:ea typeface="+mn-ea"/>
              <a:cs typeface="+mn-cs"/>
            </a:rPr>
            <a:t>円となっており、全国平均、県平均及び、類似団体平均と比較して一人当たりのコストが低い状況となっている。これは、財政健全化の取組により必要最小限の事業内容に留めていたことによるものであるが、令和</a:t>
          </a:r>
          <a:r>
            <a:rPr kumimoji="1" lang="ja-JP" altLang="en-US" sz="1100">
              <a:solidFill>
                <a:schemeClr val="dk1"/>
              </a:solidFill>
              <a:effectLst/>
              <a:latin typeface="+mn-lt"/>
              <a:ea typeface="+mn-ea"/>
              <a:cs typeface="+mn-cs"/>
            </a:rPr>
            <a:t>３年</a:t>
          </a:r>
          <a:r>
            <a:rPr kumimoji="1" lang="ja-JP" altLang="ja-JP" sz="1100">
              <a:solidFill>
                <a:schemeClr val="dk1"/>
              </a:solidFill>
              <a:effectLst/>
              <a:latin typeface="+mn-lt"/>
              <a:ea typeface="+mn-ea"/>
              <a:cs typeface="+mn-cs"/>
            </a:rPr>
            <a:t>度は</a:t>
          </a:r>
          <a:r>
            <a:rPr kumimoji="1" lang="ja-JP" altLang="en-US" sz="1100">
              <a:solidFill>
                <a:schemeClr val="dk1"/>
              </a:solidFill>
              <a:effectLst/>
              <a:latin typeface="+mn-lt"/>
              <a:ea typeface="+mn-ea"/>
              <a:cs typeface="+mn-cs"/>
            </a:rPr>
            <a:t>ふるさと納税額の増額に伴う関連経費の増などによ</a:t>
          </a:r>
          <a:r>
            <a:rPr kumimoji="1" lang="ja-JP" altLang="ja-JP" sz="1100">
              <a:solidFill>
                <a:schemeClr val="dk1"/>
              </a:solidFill>
              <a:effectLst/>
              <a:latin typeface="+mn-lt"/>
              <a:ea typeface="+mn-ea"/>
              <a:cs typeface="+mn-cs"/>
            </a:rPr>
            <a:t>り、前年度から微増となっている。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・普通建設事業費は</a:t>
          </a:r>
          <a:r>
            <a:rPr kumimoji="1" lang="ja-JP" altLang="ja-JP" sz="1100" b="0" i="0" baseline="0">
              <a:solidFill>
                <a:schemeClr val="dk1"/>
              </a:solidFill>
              <a:effectLst/>
              <a:latin typeface="+mn-lt"/>
              <a:ea typeface="+mn-ea"/>
              <a:cs typeface="+mn-cs"/>
            </a:rPr>
            <a:t>住民一人当たり</a:t>
          </a:r>
          <a:r>
            <a:rPr kumimoji="1" lang="en-US" altLang="ja-JP" sz="1100" b="0" i="0" baseline="0">
              <a:solidFill>
                <a:schemeClr val="dk1"/>
              </a:solidFill>
              <a:effectLst/>
              <a:latin typeface="+mn-lt"/>
              <a:ea typeface="+mn-ea"/>
              <a:cs typeface="+mn-cs"/>
            </a:rPr>
            <a:t>86,644</a:t>
          </a:r>
          <a:r>
            <a:rPr kumimoji="1" lang="ja-JP" altLang="ja-JP" sz="1100" b="0" i="0" baseline="0">
              <a:solidFill>
                <a:schemeClr val="dk1"/>
              </a:solidFill>
              <a:effectLst/>
              <a:latin typeface="+mn-lt"/>
              <a:ea typeface="+mn-ea"/>
              <a:cs typeface="+mn-cs"/>
            </a:rPr>
            <a:t>円となっており、全国平均及び、類似団体平均と比較して一人当たりのコストが</a:t>
          </a:r>
          <a:r>
            <a:rPr kumimoji="1" lang="ja-JP" altLang="en-US" sz="1100" b="0" i="0" baseline="0">
              <a:solidFill>
                <a:schemeClr val="dk1"/>
              </a:solidFill>
              <a:effectLst/>
              <a:latin typeface="+mn-lt"/>
              <a:ea typeface="+mn-ea"/>
              <a:cs typeface="+mn-cs"/>
            </a:rPr>
            <a:t>高い</a:t>
          </a:r>
          <a:r>
            <a:rPr kumimoji="1" lang="ja-JP" altLang="ja-JP" sz="1100" b="0" i="0" baseline="0">
              <a:solidFill>
                <a:schemeClr val="dk1"/>
              </a:solidFill>
              <a:effectLst/>
              <a:latin typeface="+mn-lt"/>
              <a:ea typeface="+mn-ea"/>
              <a:cs typeface="+mn-cs"/>
            </a:rPr>
            <a:t>状況となっている。これは、令和</a:t>
          </a:r>
          <a:r>
            <a:rPr kumimoji="1" lang="ja-JP" altLang="en-US" sz="1100" b="0" i="0" baseline="0">
              <a:solidFill>
                <a:schemeClr val="dk1"/>
              </a:solidFill>
              <a:effectLst/>
              <a:latin typeface="+mn-lt"/>
              <a:ea typeface="+mn-ea"/>
              <a:cs typeface="+mn-cs"/>
            </a:rPr>
            <a:t>３</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町内にある病院の新設工事が完了し、建設負担金の支払いがあったため、前年度から大きく増となっている。</a:t>
          </a:r>
          <a:r>
            <a:rPr kumimoji="1" lang="ja-JP" altLang="ja-JP" sz="1100" b="0" i="0" baseline="0">
              <a:solidFill>
                <a:schemeClr val="dk1"/>
              </a:solidFill>
              <a:effectLst/>
              <a:latin typeface="+mn-lt"/>
              <a:ea typeface="+mn-ea"/>
              <a:cs typeface="+mn-cs"/>
            </a:rPr>
            <a:t>今後、施設の老朽化が進行していくことから、公共施設等総合管理計画個別施設計画に基づき、将来にわたって必要な資産の選択と維持管理を計画的に行っていく。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15,116
15,003
91.59
9,979,598
9,555,440
381,219
5,352,223
7,787,983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20828</xdr:rowOff>
    </xdr:from>
    <xdr:to>
      <xdr:col>24</xdr:col>
      <xdr:colOff>62865</xdr:colOff>
      <xdr:row>38</xdr:row>
      <xdr:rowOff>135890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35778"/>
          <a:ext cx="1270" cy="1315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139717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5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135890</xdr:rowOff>
    </xdr:from>
    <xdr:to>
      <xdr:col>24</xdr:col>
      <xdr:colOff>152400</xdr:colOff>
      <xdr:row>38</xdr:row>
      <xdr:rowOff>135890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50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138955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7,662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20828</xdr:rowOff>
    </xdr:from>
    <xdr:to>
      <xdr:col>24</xdr:col>
      <xdr:colOff>152400</xdr:colOff>
      <xdr:row>31</xdr:row>
      <xdr:rowOff>20828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35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47879</xdr:rowOff>
    </xdr:from>
    <xdr:to>
      <xdr:col>24</xdr:col>
      <xdr:colOff>63500</xdr:colOff>
      <xdr:row>35</xdr:row>
      <xdr:rowOff>163703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48629"/>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108094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8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129667</xdr:rowOff>
    </xdr:from>
    <xdr:to>
      <xdr:col>24</xdr:col>
      <xdr:colOff>114300</xdr:colOff>
      <xdr:row>36</xdr:row>
      <xdr:rowOff>59817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142367</xdr:rowOff>
    </xdr:from>
    <xdr:to>
      <xdr:col>19</xdr:col>
      <xdr:colOff>177800</xdr:colOff>
      <xdr:row>35</xdr:row>
      <xdr:rowOff>163703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800217"/>
          <a:ext cx="889000" cy="364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86377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5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120269</xdr:rowOff>
    </xdr:from>
    <xdr:to>
      <xdr:col>15</xdr:col>
      <xdr:colOff>50800</xdr:colOff>
      <xdr:row>33</xdr:row>
      <xdr:rowOff>142367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778119"/>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5080</xdr:rowOff>
    </xdr:from>
    <xdr:to>
      <xdr:col>15</xdr:col>
      <xdr:colOff>101600</xdr:colOff>
      <xdr:row>35</xdr:row>
      <xdr:rowOff>106680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97807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9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120269</xdr:rowOff>
    </xdr:from>
    <xdr:to>
      <xdr:col>10</xdr:col>
      <xdr:colOff>114300</xdr:colOff>
      <xdr:row>33</xdr:row>
      <xdr:rowOff>145034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778119"/>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148336</xdr:rowOff>
    </xdr:from>
    <xdr:to>
      <xdr:col>10</xdr:col>
      <xdr:colOff>165100</xdr:colOff>
      <xdr:row>35</xdr:row>
      <xdr:rowOff>78486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97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69613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7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165100</xdr:rowOff>
    </xdr:from>
    <xdr:to>
      <xdr:col>6</xdr:col>
      <xdr:colOff>38100</xdr:colOff>
      <xdr:row>35</xdr:row>
      <xdr:rowOff>95250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99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86377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168529</xdr:rowOff>
    </xdr:from>
    <xdr:to>
      <xdr:col>24</xdr:col>
      <xdr:colOff>114300</xdr:colOff>
      <xdr:row>35</xdr:row>
      <xdr:rowOff>98679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9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19956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4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112903</xdr:rowOff>
    </xdr:from>
    <xdr:to>
      <xdr:col>20</xdr:col>
      <xdr:colOff>38100</xdr:colOff>
      <xdr:row>36</xdr:row>
      <xdr:rowOff>43053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1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59580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88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91567</xdr:rowOff>
    </xdr:from>
    <xdr:to>
      <xdr:col>15</xdr:col>
      <xdr:colOff>101600</xdr:colOff>
      <xdr:row>34</xdr:row>
      <xdr:rowOff>21717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4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38244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2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69469</xdr:rowOff>
    </xdr:from>
    <xdr:to>
      <xdr:col>10</xdr:col>
      <xdr:colOff>165100</xdr:colOff>
      <xdr:row>33</xdr:row>
      <xdr:rowOff>171069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2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16146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0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94234</xdr:rowOff>
    </xdr:from>
    <xdr:to>
      <xdr:col>6</xdr:col>
      <xdr:colOff>38100</xdr:colOff>
      <xdr:row>34</xdr:row>
      <xdr:rowOff>24384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5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40911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527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140989</xdr:rowOff>
    </xdr:from>
    <xdr:to>
      <xdr:col>24</xdr:col>
      <xdr:colOff>62865</xdr:colOff>
      <xdr:row>57</xdr:row>
      <xdr:rowOff>45631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3489"/>
          <a:ext cx="1270" cy="1104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49458</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2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45631</xdr:rowOff>
    </xdr:from>
    <xdr:to>
      <xdr:col>24</xdr:col>
      <xdr:colOff>152400</xdr:colOff>
      <xdr:row>57</xdr:row>
      <xdr:rowOff>45631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18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87666</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299,718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140989</xdr:rowOff>
    </xdr:from>
    <xdr:to>
      <xdr:col>24</xdr:col>
      <xdr:colOff>152400</xdr:colOff>
      <xdr:row>50</xdr:row>
      <xdr:rowOff>140989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3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47908</xdr:rowOff>
    </xdr:from>
    <xdr:to>
      <xdr:col>24</xdr:col>
      <xdr:colOff>63500</xdr:colOff>
      <xdr:row>55</xdr:row>
      <xdr:rowOff>126867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306208"/>
          <a:ext cx="838200" cy="250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58924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886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80497</xdr:rowOff>
    </xdr:from>
    <xdr:to>
      <xdr:col>24</xdr:col>
      <xdr:colOff>114300</xdr:colOff>
      <xdr:row>56</xdr:row>
      <xdr:rowOff>10647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47908</xdr:rowOff>
    </xdr:from>
    <xdr:to>
      <xdr:col>19</xdr:col>
      <xdr:colOff>177800</xdr:colOff>
      <xdr:row>57</xdr:row>
      <xdr:rowOff>25236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306208"/>
          <a:ext cx="889000" cy="49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53</xdr:row>
      <xdr:rowOff>53179</xdr:rowOff>
    </xdr:from>
    <xdr:to>
      <xdr:col>20</xdr:col>
      <xdr:colOff>38100</xdr:colOff>
      <xdr:row>53</xdr:row>
      <xdr:rowOff>154779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171306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891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25236</xdr:rowOff>
    </xdr:from>
    <xdr:to>
      <xdr:col>15</xdr:col>
      <xdr:colOff>50800</xdr:colOff>
      <xdr:row>57</xdr:row>
      <xdr:rowOff>66649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97886"/>
          <a:ext cx="889000" cy="4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12236</xdr:rowOff>
    </xdr:from>
    <xdr:to>
      <xdr:col>15</xdr:col>
      <xdr:colOff>101600</xdr:colOff>
      <xdr:row>56</xdr:row>
      <xdr:rowOff>113836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1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130363</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8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66649</xdr:rowOff>
    </xdr:from>
    <xdr:to>
      <xdr:col>10</xdr:col>
      <xdr:colOff>114300</xdr:colOff>
      <xdr:row>57</xdr:row>
      <xdr:rowOff>72414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839299"/>
          <a:ext cx="889000" cy="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135320</xdr:rowOff>
    </xdr:from>
    <xdr:to>
      <xdr:col>10</xdr:col>
      <xdr:colOff>165100</xdr:colOff>
      <xdr:row>56</xdr:row>
      <xdr:rowOff>65470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6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81997</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340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9599</xdr:rowOff>
    </xdr:from>
    <xdr:to>
      <xdr:col>6</xdr:col>
      <xdr:colOff>38100</xdr:colOff>
      <xdr:row>56</xdr:row>
      <xdr:rowOff>111199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61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127726</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38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76067</xdr:rowOff>
    </xdr:from>
    <xdr:to>
      <xdr:col>24</xdr:col>
      <xdr:colOff>114300</xdr:colOff>
      <xdr:row>56</xdr:row>
      <xdr:rowOff>6217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0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98944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357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168558</xdr:rowOff>
    </xdr:from>
    <xdr:to>
      <xdr:col>20</xdr:col>
      <xdr:colOff>38100</xdr:colOff>
      <xdr:row>54</xdr:row>
      <xdr:rowOff>98708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2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89835</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348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145886</xdr:rowOff>
    </xdr:from>
    <xdr:to>
      <xdr:col>15</xdr:col>
      <xdr:colOff>101600</xdr:colOff>
      <xdr:row>57</xdr:row>
      <xdr:rowOff>76036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4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67163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39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15849</xdr:rowOff>
    </xdr:from>
    <xdr:to>
      <xdr:col>10</xdr:col>
      <xdr:colOff>165100</xdr:colOff>
      <xdr:row>57</xdr:row>
      <xdr:rowOff>117449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8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108576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8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21614</xdr:rowOff>
    </xdr:from>
    <xdr:to>
      <xdr:col>6</xdr:col>
      <xdr:colOff>38100</xdr:colOff>
      <xdr:row>57</xdr:row>
      <xdr:rowOff>123214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79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114341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886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169418</xdr:rowOff>
    </xdr:from>
    <xdr:to>
      <xdr:col>24</xdr:col>
      <xdr:colOff>62865</xdr:colOff>
      <xdr:row>76</xdr:row>
      <xdr:rowOff>74898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0918"/>
          <a:ext cx="1270" cy="934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78725</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10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74898</xdr:rowOff>
    </xdr:from>
    <xdr:to>
      <xdr:col>24</xdr:col>
      <xdr:colOff>152400</xdr:colOff>
      <xdr:row>76</xdr:row>
      <xdr:rowOff>74898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105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116095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46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225,270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169418</xdr:rowOff>
    </xdr:from>
    <xdr:to>
      <xdr:col>24</xdr:col>
      <xdr:colOff>152400</xdr:colOff>
      <xdr:row>70</xdr:row>
      <xdr:rowOff>169418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70021</xdr:rowOff>
    </xdr:from>
    <xdr:to>
      <xdr:col>24</xdr:col>
      <xdr:colOff>63500</xdr:colOff>
      <xdr:row>77</xdr:row>
      <xdr:rowOff>108992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28771"/>
          <a:ext cx="838200" cy="381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145435</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4898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122558</xdr:rowOff>
    </xdr:from>
    <xdr:to>
      <xdr:col>24</xdr:col>
      <xdr:colOff>114300</xdr:colOff>
      <xdr:row>74</xdr:row>
      <xdr:rowOff>52708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638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108992</xdr:rowOff>
    </xdr:from>
    <xdr:to>
      <xdr:col>19</xdr:col>
      <xdr:colOff>177800</xdr:colOff>
      <xdr:row>77</xdr:row>
      <xdr:rowOff>134682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10642"/>
          <a:ext cx="889000" cy="2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112805</xdr:rowOff>
    </xdr:from>
    <xdr:to>
      <xdr:col>20</xdr:col>
      <xdr:colOff>38100</xdr:colOff>
      <xdr:row>76</xdr:row>
      <xdr:rowOff>42956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7155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59482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46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134682</xdr:rowOff>
    </xdr:from>
    <xdr:to>
      <xdr:col>15</xdr:col>
      <xdr:colOff>50800</xdr:colOff>
      <xdr:row>78</xdr:row>
      <xdr:rowOff>33063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336332"/>
          <a:ext cx="889000" cy="6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166689</xdr:rowOff>
    </xdr:from>
    <xdr:to>
      <xdr:col>15</xdr:col>
      <xdr:colOff>101600</xdr:colOff>
      <xdr:row>76</xdr:row>
      <xdr:rowOff>96839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2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113366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00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22471</xdr:rowOff>
    </xdr:from>
    <xdr:to>
      <xdr:col>10</xdr:col>
      <xdr:colOff>114300</xdr:colOff>
      <xdr:row>78</xdr:row>
      <xdr:rowOff>33063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1130300" y="13395571"/>
          <a:ext cx="889000" cy="1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73039</xdr:rowOff>
    </xdr:from>
    <xdr:to>
      <xdr:col>10</xdr:col>
      <xdr:colOff>165100</xdr:colOff>
      <xdr:row>77</xdr:row>
      <xdr:rowOff>3189</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03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19717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78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72081</xdr:rowOff>
    </xdr:from>
    <xdr:to>
      <xdr:col>6</xdr:col>
      <xdr:colOff>38100</xdr:colOff>
      <xdr:row>77</xdr:row>
      <xdr:rowOff>2231</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0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18759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19221</xdr:rowOff>
    </xdr:from>
    <xdr:to>
      <xdr:col>24</xdr:col>
      <xdr:colOff>114300</xdr:colOff>
      <xdr:row>75</xdr:row>
      <xdr:rowOff>120821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7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169098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56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58192</xdr:rowOff>
    </xdr:from>
    <xdr:to>
      <xdr:col>20</xdr:col>
      <xdr:colOff>38100</xdr:colOff>
      <xdr:row>77</xdr:row>
      <xdr:rowOff>159792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5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150919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52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83882</xdr:rowOff>
    </xdr:from>
    <xdr:to>
      <xdr:col>15</xdr:col>
      <xdr:colOff>101600</xdr:colOff>
      <xdr:row>78</xdr:row>
      <xdr:rowOff>14032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8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5159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78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153713</xdr:rowOff>
    </xdr:from>
    <xdr:to>
      <xdr:col>10</xdr:col>
      <xdr:colOff>165100</xdr:colOff>
      <xdr:row>78</xdr:row>
      <xdr:rowOff>83863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5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74990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48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143121</xdr:rowOff>
    </xdr:from>
    <xdr:to>
      <xdr:col>6</xdr:col>
      <xdr:colOff>38100</xdr:colOff>
      <xdr:row>78</xdr:row>
      <xdr:rowOff>73271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4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64398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37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162756</xdr:rowOff>
    </xdr:from>
    <xdr:to>
      <xdr:col>24</xdr:col>
      <xdr:colOff>62865</xdr:colOff>
      <xdr:row>98</xdr:row>
      <xdr:rowOff>169875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593256"/>
          <a:ext cx="1270" cy="1378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2252</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97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169875</xdr:rowOff>
    </xdr:from>
    <xdr:to>
      <xdr:col>24</xdr:col>
      <xdr:colOff>152400</xdr:colOff>
      <xdr:row>98</xdr:row>
      <xdr:rowOff>169875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971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109433</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368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110,588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162756</xdr:rowOff>
    </xdr:from>
    <xdr:to>
      <xdr:col>24</xdr:col>
      <xdr:colOff>152400</xdr:colOff>
      <xdr:row>90</xdr:row>
      <xdr:rowOff>162756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593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35376</xdr:rowOff>
    </xdr:from>
    <xdr:to>
      <xdr:col>24</xdr:col>
      <xdr:colOff>63500</xdr:colOff>
      <xdr:row>97</xdr:row>
      <xdr:rowOff>151668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5980226"/>
          <a:ext cx="838200" cy="802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158963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6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9086</xdr:rowOff>
    </xdr:from>
    <xdr:to>
      <xdr:col>24</xdr:col>
      <xdr:colOff>114300</xdr:colOff>
      <xdr:row>96</xdr:row>
      <xdr:rowOff>110686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46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151668</xdr:rowOff>
    </xdr:from>
    <xdr:to>
      <xdr:col>19</xdr:col>
      <xdr:colOff>177800</xdr:colOff>
      <xdr:row>98</xdr:row>
      <xdr:rowOff>119354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782318"/>
          <a:ext cx="889000" cy="139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59248</xdr:rowOff>
    </xdr:from>
    <xdr:to>
      <xdr:col>20</xdr:col>
      <xdr:colOff>38100</xdr:colOff>
      <xdr:row>96</xdr:row>
      <xdr:rowOff>160848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51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5925</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29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117444</xdr:rowOff>
    </xdr:from>
    <xdr:to>
      <xdr:col>15</xdr:col>
      <xdr:colOff>50800</xdr:colOff>
      <xdr:row>98</xdr:row>
      <xdr:rowOff>119354</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919544"/>
          <a:ext cx="889000" cy="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10294</xdr:rowOff>
    </xdr:from>
    <xdr:to>
      <xdr:col>15</xdr:col>
      <xdr:colOff>101600</xdr:colOff>
      <xdr:row>97</xdr:row>
      <xdr:rowOff>111894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40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128421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41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114897</xdr:rowOff>
    </xdr:from>
    <xdr:to>
      <xdr:col>10</xdr:col>
      <xdr:colOff>114300</xdr:colOff>
      <xdr:row>98</xdr:row>
      <xdr:rowOff>117444</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1130300" y="16916997"/>
          <a:ext cx="889000" cy="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38429</xdr:rowOff>
    </xdr:from>
    <xdr:to>
      <xdr:col>10</xdr:col>
      <xdr:colOff>165100</xdr:colOff>
      <xdr:row>97</xdr:row>
      <xdr:rowOff>140029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69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156556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44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10066</xdr:rowOff>
    </xdr:from>
    <xdr:to>
      <xdr:col>6</xdr:col>
      <xdr:colOff>38100</xdr:colOff>
      <xdr:row>97</xdr:row>
      <xdr:rowOff>111666</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64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128193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41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156026</xdr:rowOff>
    </xdr:from>
    <xdr:to>
      <xdr:col>24</xdr:col>
      <xdr:colOff>114300</xdr:colOff>
      <xdr:row>93</xdr:row>
      <xdr:rowOff>86176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592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7453</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578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100868</xdr:rowOff>
    </xdr:from>
    <xdr:to>
      <xdr:col>20</xdr:col>
      <xdr:colOff>38100</xdr:colOff>
      <xdr:row>98</xdr:row>
      <xdr:rowOff>31018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731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22145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824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68554</xdr:rowOff>
    </xdr:from>
    <xdr:to>
      <xdr:col>15</xdr:col>
      <xdr:colOff>101600</xdr:colOff>
      <xdr:row>98</xdr:row>
      <xdr:rowOff>170154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87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161281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9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66644</xdr:rowOff>
    </xdr:from>
    <xdr:to>
      <xdr:col>10</xdr:col>
      <xdr:colOff>165100</xdr:colOff>
      <xdr:row>98</xdr:row>
      <xdr:rowOff>168244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86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159371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96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64097</xdr:rowOff>
    </xdr:from>
    <xdr:to>
      <xdr:col>6</xdr:col>
      <xdr:colOff>38100</xdr:colOff>
      <xdr:row>98</xdr:row>
      <xdr:rowOff>165697</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6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156824</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5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151892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23942"/>
          <a:ext cx="1270" cy="1607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98569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899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151892</xdr:rowOff>
    </xdr:from>
    <xdr:to>
      <xdr:col>55</xdr:col>
      <xdr:colOff>88900</xdr:colOff>
      <xdr:row>29</xdr:row>
      <xdr:rowOff>151892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2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117602</xdr:rowOff>
    </xdr:from>
    <xdr:to>
      <xdr:col>55</xdr:col>
      <xdr:colOff>0</xdr:colOff>
      <xdr:row>38</xdr:row>
      <xdr:rowOff>118745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632702"/>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40149</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837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17272</xdr:rowOff>
    </xdr:from>
    <xdr:to>
      <xdr:col>55</xdr:col>
      <xdr:colOff>50800</xdr:colOff>
      <xdr:row>38</xdr:row>
      <xdr:rowOff>118872</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32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110744</xdr:rowOff>
    </xdr:from>
    <xdr:to>
      <xdr:col>50</xdr:col>
      <xdr:colOff>114300</xdr:colOff>
      <xdr:row>38</xdr:row>
      <xdr:rowOff>117602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62584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65849</xdr:rowOff>
    </xdr:from>
    <xdr:to>
      <xdr:col>50</xdr:col>
      <xdr:colOff>165100</xdr:colOff>
      <xdr:row>38</xdr:row>
      <xdr:rowOff>167449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8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12526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3561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110744</xdr:rowOff>
    </xdr:from>
    <xdr:to>
      <xdr:col>45</xdr:col>
      <xdr:colOff>177800</xdr:colOff>
      <xdr:row>38</xdr:row>
      <xdr:rowOff>130175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625844"/>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94806</xdr:rowOff>
    </xdr:from>
    <xdr:to>
      <xdr:col>46</xdr:col>
      <xdr:colOff>38100</xdr:colOff>
      <xdr:row>39</xdr:row>
      <xdr:rowOff>24956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16083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7026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126365</xdr:rowOff>
    </xdr:from>
    <xdr:to>
      <xdr:col>41</xdr:col>
      <xdr:colOff>50800</xdr:colOff>
      <xdr:row>38</xdr:row>
      <xdr:rowOff>130175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64146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89281</xdr:rowOff>
    </xdr:from>
    <xdr:to>
      <xdr:col>41</xdr:col>
      <xdr:colOff>101600</xdr:colOff>
      <xdr:row>39</xdr:row>
      <xdr:rowOff>19431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6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10558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97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77470</xdr:rowOff>
    </xdr:from>
    <xdr:to>
      <xdr:col>36</xdr:col>
      <xdr:colOff>165100</xdr:colOff>
      <xdr:row>39</xdr:row>
      <xdr:rowOff>7620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59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170197</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685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67945</xdr:rowOff>
    </xdr:from>
    <xdr:to>
      <xdr:col>55</xdr:col>
      <xdr:colOff>50800</xdr:colOff>
      <xdr:row>38</xdr:row>
      <xdr:rowOff>169545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58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167149</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10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66802</xdr:rowOff>
    </xdr:from>
    <xdr:to>
      <xdr:col>50</xdr:col>
      <xdr:colOff>165100</xdr:colOff>
      <xdr:row>38</xdr:row>
      <xdr:rowOff>168402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8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159529</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674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59944</xdr:rowOff>
    </xdr:from>
    <xdr:to>
      <xdr:col>46</xdr:col>
      <xdr:colOff>38100</xdr:colOff>
      <xdr:row>38</xdr:row>
      <xdr:rowOff>161544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7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6621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3502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79375</xdr:rowOff>
    </xdr:from>
    <xdr:to>
      <xdr:col>41</xdr:col>
      <xdr:colOff>101600</xdr:colOff>
      <xdr:row>39</xdr:row>
      <xdr:rowOff>9525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59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26052</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3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75565</xdr:rowOff>
    </xdr:from>
    <xdr:to>
      <xdr:col>36</xdr:col>
      <xdr:colOff>165100</xdr:colOff>
      <xdr:row>39</xdr:row>
      <xdr:rowOff>5715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9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22242</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3658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88640</xdr:rowOff>
    </xdr:from>
    <xdr:to>
      <xdr:col>54</xdr:col>
      <xdr:colOff>189865</xdr:colOff>
      <xdr:row>59</xdr:row>
      <xdr:rowOff>13284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1140"/>
          <a:ext cx="1270" cy="1467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17111</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32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13284</xdr:rowOff>
    </xdr:from>
    <xdr:to>
      <xdr:col>55</xdr:col>
      <xdr:colOff>88900</xdr:colOff>
      <xdr:row>59</xdr:row>
      <xdr:rowOff>13284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28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35317</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88640</xdr:rowOff>
    </xdr:from>
    <xdr:to>
      <xdr:col>55</xdr:col>
      <xdr:colOff>88900</xdr:colOff>
      <xdr:row>50</xdr:row>
      <xdr:rowOff>88640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28143</xdr:rowOff>
    </xdr:from>
    <xdr:to>
      <xdr:col>55</xdr:col>
      <xdr:colOff>0</xdr:colOff>
      <xdr:row>56</xdr:row>
      <xdr:rowOff>112872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629343"/>
          <a:ext cx="838200" cy="84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138617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68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160190</xdr:rowOff>
    </xdr:from>
    <xdr:to>
      <xdr:col>55</xdr:col>
      <xdr:colOff>50800</xdr:colOff>
      <xdr:row>56</xdr:row>
      <xdr:rowOff>90340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112872</xdr:rowOff>
    </xdr:from>
    <xdr:to>
      <xdr:col>50</xdr:col>
      <xdr:colOff>114300</xdr:colOff>
      <xdr:row>56</xdr:row>
      <xdr:rowOff>155457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714072"/>
          <a:ext cx="889000" cy="4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151667</xdr:rowOff>
    </xdr:from>
    <xdr:to>
      <xdr:col>50</xdr:col>
      <xdr:colOff>165100</xdr:colOff>
      <xdr:row>56</xdr:row>
      <xdr:rowOff>81817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98344</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35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53028</xdr:rowOff>
    </xdr:from>
    <xdr:to>
      <xdr:col>45</xdr:col>
      <xdr:colOff>177800</xdr:colOff>
      <xdr:row>56</xdr:row>
      <xdr:rowOff>155457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654228"/>
          <a:ext cx="889000" cy="102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37155</xdr:rowOff>
    </xdr:from>
    <xdr:to>
      <xdr:col>46</xdr:col>
      <xdr:colOff>38100</xdr:colOff>
      <xdr:row>56</xdr:row>
      <xdr:rowOff>138755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155282</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1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34626</xdr:rowOff>
    </xdr:from>
    <xdr:to>
      <xdr:col>41</xdr:col>
      <xdr:colOff>50800</xdr:colOff>
      <xdr:row>56</xdr:row>
      <xdr:rowOff>53028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635826"/>
          <a:ext cx="889000" cy="1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219</xdr:rowOff>
    </xdr:from>
    <xdr:to>
      <xdr:col>41</xdr:col>
      <xdr:colOff>101600</xdr:colOff>
      <xdr:row>56</xdr:row>
      <xdr:rowOff>101819</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01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118346</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37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158688</xdr:rowOff>
    </xdr:from>
    <xdr:to>
      <xdr:col>36</xdr:col>
      <xdr:colOff>165100</xdr:colOff>
      <xdr:row>56</xdr:row>
      <xdr:rowOff>88838</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5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79965</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68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148793</xdr:rowOff>
    </xdr:from>
    <xdr:to>
      <xdr:col>55</xdr:col>
      <xdr:colOff>50800</xdr:colOff>
      <xdr:row>56</xdr:row>
      <xdr:rowOff>78943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7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220</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29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62072</xdr:rowOff>
    </xdr:from>
    <xdr:to>
      <xdr:col>50</xdr:col>
      <xdr:colOff>165100</xdr:colOff>
      <xdr:row>56</xdr:row>
      <xdr:rowOff>163672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66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154799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75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104657</xdr:rowOff>
    </xdr:from>
    <xdr:to>
      <xdr:col>46</xdr:col>
      <xdr:colOff>38100</xdr:colOff>
      <xdr:row>57</xdr:row>
      <xdr:rowOff>34807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0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25934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798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2228</xdr:rowOff>
    </xdr:from>
    <xdr:to>
      <xdr:col>41</xdr:col>
      <xdr:colOff>101600</xdr:colOff>
      <xdr:row>56</xdr:row>
      <xdr:rowOff>103828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0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94955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69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155276</xdr:rowOff>
    </xdr:from>
    <xdr:to>
      <xdr:col>36</xdr:col>
      <xdr:colOff>165100</xdr:colOff>
      <xdr:row>56</xdr:row>
      <xdr:rowOff>85426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8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101953</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6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75997</xdr:rowOff>
    </xdr:from>
    <xdr:to>
      <xdr:col>54</xdr:col>
      <xdr:colOff>189865</xdr:colOff>
      <xdr:row>78</xdr:row>
      <xdr:rowOff>165151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077497"/>
          <a:ext cx="1270" cy="1460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168978</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165151</xdr:rowOff>
    </xdr:from>
    <xdr:to>
      <xdr:col>55</xdr:col>
      <xdr:colOff>88900</xdr:colOff>
      <xdr:row>78</xdr:row>
      <xdr:rowOff>165151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38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22674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85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75997</xdr:rowOff>
    </xdr:from>
    <xdr:to>
      <xdr:col>55</xdr:col>
      <xdr:colOff>88900</xdr:colOff>
      <xdr:row>70</xdr:row>
      <xdr:rowOff>75997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07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35687</xdr:rowOff>
    </xdr:from>
    <xdr:to>
      <xdr:col>55</xdr:col>
      <xdr:colOff>0</xdr:colOff>
      <xdr:row>75</xdr:row>
      <xdr:rowOff>126556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2894437"/>
          <a:ext cx="838200" cy="90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126065</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26419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103188</xdr:rowOff>
    </xdr:from>
    <xdr:to>
      <xdr:col>55</xdr:col>
      <xdr:colOff>50800</xdr:colOff>
      <xdr:row>75</xdr:row>
      <xdr:rowOff>33338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2790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126556</xdr:rowOff>
    </xdr:from>
    <xdr:to>
      <xdr:col>50</xdr:col>
      <xdr:colOff>114300</xdr:colOff>
      <xdr:row>77</xdr:row>
      <xdr:rowOff>2617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2985306"/>
          <a:ext cx="889000" cy="21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32817</xdr:rowOff>
    </xdr:from>
    <xdr:to>
      <xdr:col>50</xdr:col>
      <xdr:colOff>165100</xdr:colOff>
      <xdr:row>74</xdr:row>
      <xdr:rowOff>134417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272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150944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495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2617</xdr:rowOff>
    </xdr:from>
    <xdr:to>
      <xdr:col>45</xdr:col>
      <xdr:colOff>177800</xdr:colOff>
      <xdr:row>77</xdr:row>
      <xdr:rowOff>16560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204267"/>
          <a:ext cx="889000" cy="1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117818</xdr:rowOff>
    </xdr:from>
    <xdr:to>
      <xdr:col>46</xdr:col>
      <xdr:colOff>38100</xdr:colOff>
      <xdr:row>76</xdr:row>
      <xdr:rowOff>47968</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2976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64495</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75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114173</xdr:rowOff>
    </xdr:from>
    <xdr:to>
      <xdr:col>41</xdr:col>
      <xdr:colOff>50800</xdr:colOff>
      <xdr:row>77</xdr:row>
      <xdr:rowOff>16560</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144373"/>
          <a:ext cx="889000" cy="7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65621</xdr:rowOff>
    </xdr:from>
    <xdr:to>
      <xdr:col>41</xdr:col>
      <xdr:colOff>101600</xdr:colOff>
      <xdr:row>75</xdr:row>
      <xdr:rowOff>167221</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2924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12298</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69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78766</xdr:rowOff>
    </xdr:from>
    <xdr:to>
      <xdr:col>36</xdr:col>
      <xdr:colOff>165100</xdr:colOff>
      <xdr:row>76</xdr:row>
      <xdr:rowOff>8916</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293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25443</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712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156337</xdr:rowOff>
    </xdr:from>
    <xdr:to>
      <xdr:col>55</xdr:col>
      <xdr:colOff>50800</xdr:colOff>
      <xdr:row>75</xdr:row>
      <xdr:rowOff>86487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84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134764</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822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75756</xdr:rowOff>
    </xdr:from>
    <xdr:to>
      <xdr:col>50</xdr:col>
      <xdr:colOff>165100</xdr:colOff>
      <xdr:row>76</xdr:row>
      <xdr:rowOff>5907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93450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168482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02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123267</xdr:rowOff>
    </xdr:from>
    <xdr:to>
      <xdr:col>46</xdr:col>
      <xdr:colOff>38100</xdr:colOff>
      <xdr:row>77</xdr:row>
      <xdr:rowOff>53417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53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44544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4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137210</xdr:rowOff>
    </xdr:from>
    <xdr:to>
      <xdr:col>41</xdr:col>
      <xdr:colOff>101600</xdr:colOff>
      <xdr:row>77</xdr:row>
      <xdr:rowOff>67360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6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58487</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428" y="13260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63373</xdr:rowOff>
    </xdr:from>
    <xdr:to>
      <xdr:col>36</xdr:col>
      <xdr:colOff>165100</xdr:colOff>
      <xdr:row>76</xdr:row>
      <xdr:rowOff>164973</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9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156100</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186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123298</xdr:rowOff>
    </xdr:from>
    <xdr:to>
      <xdr:col>54</xdr:col>
      <xdr:colOff>189865</xdr:colOff>
      <xdr:row>97</xdr:row>
      <xdr:rowOff>153149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382348"/>
          <a:ext cx="1270" cy="140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156976</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787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153149</xdr:rowOff>
    </xdr:from>
    <xdr:to>
      <xdr:col>55</xdr:col>
      <xdr:colOff>88900</xdr:colOff>
      <xdr:row>97</xdr:row>
      <xdr:rowOff>153149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783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69975</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57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105,861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123298</xdr:rowOff>
    </xdr:from>
    <xdr:to>
      <xdr:col>55</xdr:col>
      <xdr:colOff>88900</xdr:colOff>
      <xdr:row>89</xdr:row>
      <xdr:rowOff>123298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382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56851</xdr:rowOff>
    </xdr:from>
    <xdr:to>
      <xdr:col>55</xdr:col>
      <xdr:colOff>0</xdr:colOff>
      <xdr:row>95</xdr:row>
      <xdr:rowOff>168866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344601"/>
          <a:ext cx="838200" cy="11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143839</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088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120962</xdr:rowOff>
    </xdr:from>
    <xdr:to>
      <xdr:col>55</xdr:col>
      <xdr:colOff>50800</xdr:colOff>
      <xdr:row>95</xdr:row>
      <xdr:rowOff>51112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168866</xdr:rowOff>
    </xdr:from>
    <xdr:to>
      <xdr:col>50</xdr:col>
      <xdr:colOff>114300</xdr:colOff>
      <xdr:row>96</xdr:row>
      <xdr:rowOff>169494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456616"/>
          <a:ext cx="889000" cy="17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90957</xdr:rowOff>
    </xdr:from>
    <xdr:to>
      <xdr:col>50</xdr:col>
      <xdr:colOff>165100</xdr:colOff>
      <xdr:row>95</xdr:row>
      <xdr:rowOff>21107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37634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169494</xdr:rowOff>
    </xdr:from>
    <xdr:to>
      <xdr:col>45</xdr:col>
      <xdr:colOff>177800</xdr:colOff>
      <xdr:row>97</xdr:row>
      <xdr:rowOff>11646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628694"/>
          <a:ext cx="889000" cy="13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3651</xdr:rowOff>
    </xdr:from>
    <xdr:to>
      <xdr:col>46</xdr:col>
      <xdr:colOff>38100</xdr:colOff>
      <xdr:row>94</xdr:row>
      <xdr:rowOff>105251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11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121778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589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94495</xdr:rowOff>
    </xdr:from>
    <xdr:to>
      <xdr:col>41</xdr:col>
      <xdr:colOff>50800</xdr:colOff>
      <xdr:row>97</xdr:row>
      <xdr:rowOff>11646</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382245"/>
          <a:ext cx="889000" cy="26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91</xdr:row>
      <xdr:rowOff>135249</xdr:rowOff>
    </xdr:from>
    <xdr:to>
      <xdr:col>41</xdr:col>
      <xdr:colOff>101600</xdr:colOff>
      <xdr:row>92</xdr:row>
      <xdr:rowOff>65399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5737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81926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5512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170014</xdr:rowOff>
    </xdr:from>
    <xdr:to>
      <xdr:col>36</xdr:col>
      <xdr:colOff>165100</xdr:colOff>
      <xdr:row>92</xdr:row>
      <xdr:rowOff>100164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5771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116691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55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6051</xdr:rowOff>
    </xdr:from>
    <xdr:to>
      <xdr:col>55</xdr:col>
      <xdr:colOff>50800</xdr:colOff>
      <xdr:row>95</xdr:row>
      <xdr:rowOff>107651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29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155928</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272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118066</xdr:rowOff>
    </xdr:from>
    <xdr:to>
      <xdr:col>50</xdr:col>
      <xdr:colOff>165100</xdr:colOff>
      <xdr:row>96</xdr:row>
      <xdr:rowOff>48216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40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39343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49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118694</xdr:rowOff>
    </xdr:from>
    <xdr:to>
      <xdr:col>46</xdr:col>
      <xdr:colOff>38100</xdr:colOff>
      <xdr:row>97</xdr:row>
      <xdr:rowOff>48844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57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39971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670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132296</xdr:rowOff>
    </xdr:from>
    <xdr:to>
      <xdr:col>41</xdr:col>
      <xdr:colOff>101600</xdr:colOff>
      <xdr:row>97</xdr:row>
      <xdr:rowOff>62446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59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53573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684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43695</xdr:rowOff>
    </xdr:from>
    <xdr:to>
      <xdr:col>36</xdr:col>
      <xdr:colOff>165100</xdr:colOff>
      <xdr:row>95</xdr:row>
      <xdr:rowOff>145295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33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136422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42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129794</xdr:rowOff>
    </xdr:from>
    <xdr:to>
      <xdr:col>85</xdr:col>
      <xdr:colOff>126364</xdr:colOff>
      <xdr:row>38</xdr:row>
      <xdr:rowOff>87846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273294"/>
          <a:ext cx="1269" cy="1329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91673</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0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87846</xdr:rowOff>
    </xdr:from>
    <xdr:to>
      <xdr:col>86</xdr:col>
      <xdr:colOff>25400</xdr:colOff>
      <xdr:row>38</xdr:row>
      <xdr:rowOff>87846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0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76471</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04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129794</xdr:rowOff>
    </xdr:from>
    <xdr:to>
      <xdr:col>86</xdr:col>
      <xdr:colOff>25400</xdr:colOff>
      <xdr:row>30</xdr:row>
      <xdr:rowOff>129794</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273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95961</xdr:rowOff>
    </xdr:from>
    <xdr:to>
      <xdr:col>85</xdr:col>
      <xdr:colOff>127000</xdr:colOff>
      <xdr:row>36</xdr:row>
      <xdr:rowOff>143815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268161"/>
          <a:ext cx="838200" cy="4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85717</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1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62840</xdr:rowOff>
    </xdr:from>
    <xdr:to>
      <xdr:col>85</xdr:col>
      <xdr:colOff>177800</xdr:colOff>
      <xdr:row>35</xdr:row>
      <xdr:rowOff>164440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06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143815</xdr:rowOff>
    </xdr:from>
    <xdr:to>
      <xdr:col>81</xdr:col>
      <xdr:colOff>50800</xdr:colOff>
      <xdr:row>36</xdr:row>
      <xdr:rowOff>162065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316015"/>
          <a:ext cx="889000" cy="1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20891</xdr:rowOff>
    </xdr:from>
    <xdr:to>
      <xdr:col>81</xdr:col>
      <xdr:colOff>101600</xdr:colOff>
      <xdr:row>34</xdr:row>
      <xdr:rowOff>122491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5850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139018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625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132004</xdr:rowOff>
    </xdr:from>
    <xdr:to>
      <xdr:col>76</xdr:col>
      <xdr:colOff>114300</xdr:colOff>
      <xdr:row>36</xdr:row>
      <xdr:rowOff>162065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3703300" y="6304204"/>
          <a:ext cx="889000" cy="3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6871</xdr:rowOff>
    </xdr:from>
    <xdr:to>
      <xdr:col>76</xdr:col>
      <xdr:colOff>165100</xdr:colOff>
      <xdr:row>35</xdr:row>
      <xdr:rowOff>108471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007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124998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5782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132004</xdr:rowOff>
    </xdr:from>
    <xdr:to>
      <xdr:col>71</xdr:col>
      <xdr:colOff>177800</xdr:colOff>
      <xdr:row>36</xdr:row>
      <xdr:rowOff>146063</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2814300" y="6304204"/>
          <a:ext cx="889000" cy="14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55829</xdr:rowOff>
    </xdr:from>
    <xdr:to>
      <xdr:col>72</xdr:col>
      <xdr:colOff>38100</xdr:colOff>
      <xdr:row>35</xdr:row>
      <xdr:rowOff>157429</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056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2506</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583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50876</xdr:rowOff>
    </xdr:from>
    <xdr:to>
      <xdr:col>67</xdr:col>
      <xdr:colOff>101600</xdr:colOff>
      <xdr:row>36</xdr:row>
      <xdr:rowOff>152476</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2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169003</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9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45161</xdr:rowOff>
    </xdr:from>
    <xdr:to>
      <xdr:col>85</xdr:col>
      <xdr:colOff>177800</xdr:colOff>
      <xdr:row>36</xdr:row>
      <xdr:rowOff>146761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21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23588</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195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93015</xdr:rowOff>
    </xdr:from>
    <xdr:to>
      <xdr:col>81</xdr:col>
      <xdr:colOff>101600</xdr:colOff>
      <xdr:row>37</xdr:row>
      <xdr:rowOff>23165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2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14292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35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111265</xdr:rowOff>
    </xdr:from>
    <xdr:to>
      <xdr:col>76</xdr:col>
      <xdr:colOff>165100</xdr:colOff>
      <xdr:row>37</xdr:row>
      <xdr:rowOff>41415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28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32542</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37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81204</xdr:rowOff>
    </xdr:from>
    <xdr:to>
      <xdr:col>72</xdr:col>
      <xdr:colOff>38100</xdr:colOff>
      <xdr:row>37</xdr:row>
      <xdr:rowOff>11354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25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2481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346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95263</xdr:rowOff>
    </xdr:from>
    <xdr:to>
      <xdr:col>67</xdr:col>
      <xdr:colOff>101600</xdr:colOff>
      <xdr:row>37</xdr:row>
      <xdr:rowOff>25413</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26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16540</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36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118260</xdr:rowOff>
    </xdr:from>
    <xdr:to>
      <xdr:col>85</xdr:col>
      <xdr:colOff>126364</xdr:colOff>
      <xdr:row>59</xdr:row>
      <xdr:rowOff>148093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90760"/>
          <a:ext cx="1269" cy="1572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151920</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26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148093</xdr:rowOff>
    </xdr:from>
    <xdr:to>
      <xdr:col>86</xdr:col>
      <xdr:colOff>25400</xdr:colOff>
      <xdr:row>59</xdr:row>
      <xdr:rowOff>148093</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263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64937</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65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133,313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118260</xdr:rowOff>
    </xdr:from>
    <xdr:to>
      <xdr:col>86</xdr:col>
      <xdr:colOff>25400</xdr:colOff>
      <xdr:row>50</xdr:row>
      <xdr:rowOff>118260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44668</xdr:rowOff>
    </xdr:from>
    <xdr:to>
      <xdr:col>85</xdr:col>
      <xdr:colOff>127000</xdr:colOff>
      <xdr:row>57</xdr:row>
      <xdr:rowOff>120286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5481300" y="9817318"/>
          <a:ext cx="838200" cy="7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579</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017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149152</xdr:rowOff>
    </xdr:from>
    <xdr:to>
      <xdr:col>85</xdr:col>
      <xdr:colOff>177800</xdr:colOff>
      <xdr:row>57</xdr:row>
      <xdr:rowOff>79302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5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42969</xdr:rowOff>
    </xdr:from>
    <xdr:to>
      <xdr:col>81</xdr:col>
      <xdr:colOff>50800</xdr:colOff>
      <xdr:row>57</xdr:row>
      <xdr:rowOff>44668</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815619"/>
          <a:ext cx="889000" cy="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115581</xdr:rowOff>
    </xdr:from>
    <xdr:to>
      <xdr:col>81</xdr:col>
      <xdr:colOff>101600</xdr:colOff>
      <xdr:row>57</xdr:row>
      <xdr:rowOff>45731</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1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62258</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49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42969</xdr:rowOff>
    </xdr:from>
    <xdr:to>
      <xdr:col>76</xdr:col>
      <xdr:colOff>114300</xdr:colOff>
      <xdr:row>57</xdr:row>
      <xdr:rowOff>100561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815619"/>
          <a:ext cx="889000" cy="57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2359</xdr:rowOff>
    </xdr:from>
    <xdr:to>
      <xdr:col>76</xdr:col>
      <xdr:colOff>165100</xdr:colOff>
      <xdr:row>57</xdr:row>
      <xdr:rowOff>103959</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77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95086</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86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100561</xdr:rowOff>
    </xdr:from>
    <xdr:to>
      <xdr:col>71</xdr:col>
      <xdr:colOff>177800</xdr:colOff>
      <xdr:row>57</xdr:row>
      <xdr:rowOff>110374</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2814300" y="9873211"/>
          <a:ext cx="889000" cy="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81389</xdr:rowOff>
    </xdr:from>
    <xdr:to>
      <xdr:col>72</xdr:col>
      <xdr:colOff>38100</xdr:colOff>
      <xdr:row>58</xdr:row>
      <xdr:rowOff>11539</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5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2666</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4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113833</xdr:rowOff>
    </xdr:from>
    <xdr:to>
      <xdr:col>67</xdr:col>
      <xdr:colOff>101600</xdr:colOff>
      <xdr:row>58</xdr:row>
      <xdr:rowOff>43983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8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35110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7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69486</xdr:rowOff>
    </xdr:from>
    <xdr:to>
      <xdr:col>85</xdr:col>
      <xdr:colOff>177800</xdr:colOff>
      <xdr:row>57</xdr:row>
      <xdr:rowOff>171086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84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47913</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82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165318</xdr:rowOff>
    </xdr:from>
    <xdr:to>
      <xdr:col>81</xdr:col>
      <xdr:colOff>101600</xdr:colOff>
      <xdr:row>57</xdr:row>
      <xdr:rowOff>95468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76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86595</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859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163619</xdr:rowOff>
    </xdr:from>
    <xdr:to>
      <xdr:col>76</xdr:col>
      <xdr:colOff>165100</xdr:colOff>
      <xdr:row>57</xdr:row>
      <xdr:rowOff>93769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76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110296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540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49761</xdr:rowOff>
    </xdr:from>
    <xdr:to>
      <xdr:col>72</xdr:col>
      <xdr:colOff>38100</xdr:colOff>
      <xdr:row>57</xdr:row>
      <xdr:rowOff>151361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82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167888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597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59574</xdr:rowOff>
    </xdr:from>
    <xdr:to>
      <xdr:col>67</xdr:col>
      <xdr:colOff>101600</xdr:colOff>
      <xdr:row>57</xdr:row>
      <xdr:rowOff>161174</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83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6251</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60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76073</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49023"/>
          <a:ext cx="1269" cy="133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22750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20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35,170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76073</xdr:rowOff>
    </xdr:from>
    <xdr:to>
      <xdr:col>86</xdr:col>
      <xdr:colOff>25400</xdr:colOff>
      <xdr:row>71</xdr:row>
      <xdr:rowOff>76073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49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141452</xdr:rowOff>
    </xdr:from>
    <xdr:to>
      <xdr:col>85</xdr:col>
      <xdr:colOff>127000</xdr:colOff>
      <xdr:row>79</xdr:row>
      <xdr:rowOff>32029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14552"/>
          <a:ext cx="838200" cy="6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168927</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199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141452</xdr:rowOff>
    </xdr:from>
    <xdr:to>
      <xdr:col>81</xdr:col>
      <xdr:colOff>50800</xdr:colOff>
      <xdr:row>78</xdr:row>
      <xdr:rowOff>170332</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14552"/>
          <a:ext cx="889000" cy="2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64173</xdr:rowOff>
    </xdr:from>
    <xdr:to>
      <xdr:col>81</xdr:col>
      <xdr:colOff>101600</xdr:colOff>
      <xdr:row>77</xdr:row>
      <xdr:rowOff>165773</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265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10850</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041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170332</xdr:rowOff>
    </xdr:from>
    <xdr:to>
      <xdr:col>76</xdr:col>
      <xdr:colOff>114300</xdr:colOff>
      <xdr:row>79</xdr:row>
      <xdr:rowOff>40030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434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163233</xdr:rowOff>
    </xdr:from>
    <xdr:to>
      <xdr:col>76</xdr:col>
      <xdr:colOff>165100</xdr:colOff>
      <xdr:row>77</xdr:row>
      <xdr:rowOff>93383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193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109910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296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104800</xdr:rowOff>
    </xdr:from>
    <xdr:to>
      <xdr:col>71</xdr:col>
      <xdr:colOff>177800</xdr:colOff>
      <xdr:row>79</xdr:row>
      <xdr:rowOff>40030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4779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47410</xdr:rowOff>
    </xdr:from>
    <xdr:to>
      <xdr:col>72</xdr:col>
      <xdr:colOff>38100</xdr:colOff>
      <xdr:row>77</xdr:row>
      <xdr:rowOff>149010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2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165537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0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103263</xdr:rowOff>
    </xdr:from>
    <xdr:to>
      <xdr:col>67</xdr:col>
      <xdr:colOff>101600</xdr:colOff>
      <xdr:row>78</xdr:row>
      <xdr:rowOff>33413</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30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49940</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8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152679</xdr:rowOff>
    </xdr:from>
    <xdr:to>
      <xdr:col>85</xdr:col>
      <xdr:colOff>177800</xdr:colOff>
      <xdr:row>79</xdr:row>
      <xdr:rowOff>82829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2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67606</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40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90652</xdr:rowOff>
    </xdr:from>
    <xdr:to>
      <xdr:col>81</xdr:col>
      <xdr:colOff>101600</xdr:colOff>
      <xdr:row>79</xdr:row>
      <xdr:rowOff>20802</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6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11929</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55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119532</xdr:rowOff>
    </xdr:from>
    <xdr:to>
      <xdr:col>76</xdr:col>
      <xdr:colOff>165100</xdr:colOff>
      <xdr:row>79</xdr:row>
      <xdr:rowOff>49682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9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40809</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58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160680</xdr:rowOff>
    </xdr:from>
    <xdr:to>
      <xdr:col>72</xdr:col>
      <xdr:colOff>38100</xdr:colOff>
      <xdr:row>79</xdr:row>
      <xdr:rowOff>90830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81957</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26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54000</xdr:rowOff>
    </xdr:from>
    <xdr:to>
      <xdr:col>67</xdr:col>
      <xdr:colOff>101600</xdr:colOff>
      <xdr:row>78</xdr:row>
      <xdr:rowOff>155600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146727</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51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121679</xdr:rowOff>
    </xdr:from>
    <xdr:to>
      <xdr:col>85</xdr:col>
      <xdr:colOff>126364</xdr:colOff>
      <xdr:row>99</xdr:row>
      <xdr:rowOff>3366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380729"/>
          <a:ext cx="1269" cy="1596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7193</xdr:rowOff>
    </xdr:from>
    <xdr:ext cx="469744"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80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3366</xdr:rowOff>
    </xdr:from>
    <xdr:to>
      <xdr:col>86</xdr:col>
      <xdr:colOff>25400</xdr:colOff>
      <xdr:row>99</xdr:row>
      <xdr:rowOff>3366</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76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68356</xdr:rowOff>
    </xdr:from>
    <xdr:ext cx="599010"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155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128,919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121679</xdr:rowOff>
    </xdr:from>
    <xdr:to>
      <xdr:col>86</xdr:col>
      <xdr:colOff>25400</xdr:colOff>
      <xdr:row>89</xdr:row>
      <xdr:rowOff>121679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380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102642</xdr:rowOff>
    </xdr:from>
    <xdr:to>
      <xdr:col>85</xdr:col>
      <xdr:colOff>127000</xdr:colOff>
      <xdr:row>93</xdr:row>
      <xdr:rowOff>103696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047492"/>
          <a:ext cx="838200" cy="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90746</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207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112319</xdr:rowOff>
    </xdr:from>
    <xdr:to>
      <xdr:col>85</xdr:col>
      <xdr:colOff>177800</xdr:colOff>
      <xdr:row>95</xdr:row>
      <xdr:rowOff>42469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103696</xdr:rowOff>
    </xdr:from>
    <xdr:to>
      <xdr:col>81</xdr:col>
      <xdr:colOff>50800</xdr:colOff>
      <xdr:row>93</xdr:row>
      <xdr:rowOff>120435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048546"/>
          <a:ext cx="889000" cy="1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139661</xdr:rowOff>
    </xdr:from>
    <xdr:to>
      <xdr:col>81</xdr:col>
      <xdr:colOff>101600</xdr:colOff>
      <xdr:row>95</xdr:row>
      <xdr:rowOff>69811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60938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34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120435</xdr:rowOff>
    </xdr:from>
    <xdr:to>
      <xdr:col>76</xdr:col>
      <xdr:colOff>114300</xdr:colOff>
      <xdr:row>93</xdr:row>
      <xdr:rowOff>126543</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065285"/>
          <a:ext cx="8890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148019</xdr:rowOff>
    </xdr:from>
    <xdr:to>
      <xdr:col>76</xdr:col>
      <xdr:colOff>165100</xdr:colOff>
      <xdr:row>95</xdr:row>
      <xdr:rowOff>78169</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64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69296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126543</xdr:rowOff>
    </xdr:from>
    <xdr:to>
      <xdr:col>71</xdr:col>
      <xdr:colOff>177800</xdr:colOff>
      <xdr:row>93</xdr:row>
      <xdr:rowOff>138367</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071393"/>
          <a:ext cx="889000" cy="11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144387</xdr:rowOff>
    </xdr:from>
    <xdr:to>
      <xdr:col>72</xdr:col>
      <xdr:colOff>38100</xdr:colOff>
      <xdr:row>95</xdr:row>
      <xdr:rowOff>74537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260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65664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35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156375</xdr:rowOff>
    </xdr:from>
    <xdr:to>
      <xdr:col>67</xdr:col>
      <xdr:colOff>101600</xdr:colOff>
      <xdr:row>95</xdr:row>
      <xdr:rowOff>86525</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27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77652</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36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51842</xdr:rowOff>
    </xdr:from>
    <xdr:to>
      <xdr:col>85</xdr:col>
      <xdr:colOff>177800</xdr:colOff>
      <xdr:row>93</xdr:row>
      <xdr:rowOff>153442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59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74719</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5848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52896</xdr:rowOff>
    </xdr:from>
    <xdr:to>
      <xdr:col>81</xdr:col>
      <xdr:colOff>101600</xdr:colOff>
      <xdr:row>93</xdr:row>
      <xdr:rowOff>154496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599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171023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5772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69635</xdr:rowOff>
    </xdr:from>
    <xdr:to>
      <xdr:col>76</xdr:col>
      <xdr:colOff>165100</xdr:colOff>
      <xdr:row>93</xdr:row>
      <xdr:rowOff>171235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01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16312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789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75743</xdr:rowOff>
    </xdr:from>
    <xdr:to>
      <xdr:col>72</xdr:col>
      <xdr:colOff>38100</xdr:colOff>
      <xdr:row>94</xdr:row>
      <xdr:rowOff>5893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02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22420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579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87567</xdr:rowOff>
    </xdr:from>
    <xdr:to>
      <xdr:col>67</xdr:col>
      <xdr:colOff>101600</xdr:colOff>
      <xdr:row>94</xdr:row>
      <xdr:rowOff>17717</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03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34244</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580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128270</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443220"/>
          <a:ext cx="1269"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74947</xdr:rowOff>
    </xdr:from>
    <xdr:ext cx="378565"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218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128270</xdr:rowOff>
    </xdr:from>
    <xdr:to>
      <xdr:col>116</xdr:col>
      <xdr:colOff>152400</xdr:colOff>
      <xdr:row>31</xdr:row>
      <xdr:rowOff>128270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443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155194</xdr:rowOff>
    </xdr:from>
    <xdr:to>
      <xdr:col>112</xdr:col>
      <xdr:colOff>38100</xdr:colOff>
      <xdr:row>37</xdr:row>
      <xdr:rowOff>85344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101871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132334</xdr:rowOff>
    </xdr:from>
    <xdr:to>
      <xdr:col>107</xdr:col>
      <xdr:colOff>101600</xdr:colOff>
      <xdr:row>36</xdr:row>
      <xdr:rowOff>62484</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1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34</xdr:row>
      <xdr:rowOff>79011</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5017" y="5908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11176</xdr:rowOff>
    </xdr:from>
    <xdr:to>
      <xdr:col>102</xdr:col>
      <xdr:colOff>165100</xdr:colOff>
      <xdr:row>34</xdr:row>
      <xdr:rowOff>112776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5840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32</xdr:row>
      <xdr:rowOff>129303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5615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155194</xdr:rowOff>
    </xdr:from>
    <xdr:to>
      <xdr:col>98</xdr:col>
      <xdr:colOff>38100</xdr:colOff>
      <xdr:row>31</xdr:row>
      <xdr:rowOff>85344</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52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101871</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50739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公債費は全国平均、県平均、類似団体内平均と比較して非常に高く、上昇傾向にある。地方債の新規発行の抑制や、繰上償還を計画的に行うなどして公債費の縮減に努めていく。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反対に民生費、商工費</a:t>
          </a:r>
          <a:r>
            <a:rPr kumimoji="1" lang="ja-JP" altLang="en-US" sz="1100" b="0" i="0" baseline="0">
              <a:solidFill>
                <a:schemeClr val="dk1"/>
              </a:solidFill>
              <a:effectLst/>
              <a:latin typeface="+mn-lt"/>
              <a:ea typeface="+mn-ea"/>
              <a:cs typeface="+mn-cs"/>
            </a:rPr>
            <a:t>、消防費は</a:t>
          </a:r>
          <a:r>
            <a:rPr kumimoji="1" lang="ja-JP" altLang="ja-JP" sz="1100" b="0" i="0" baseline="0">
              <a:solidFill>
                <a:schemeClr val="dk1"/>
              </a:solidFill>
              <a:effectLst/>
              <a:latin typeface="+mn-lt"/>
              <a:ea typeface="+mn-ea"/>
              <a:cs typeface="+mn-cs"/>
            </a:rPr>
            <a:t>類似団体内平均と比較して低い状況である。</a:t>
          </a:r>
          <a:r>
            <a:rPr kumimoji="1" lang="ja-JP" altLang="en-US" sz="1100" b="0" i="0" baseline="0">
              <a:solidFill>
                <a:schemeClr val="dk1"/>
              </a:solidFill>
              <a:effectLst/>
              <a:latin typeface="+mn-lt"/>
              <a:ea typeface="+mn-ea"/>
              <a:cs typeface="+mn-cs"/>
            </a:rPr>
            <a:t>衛生費が大きく増になっている要因は、町内にある病院の新設工事の完了に伴い建設負担金の支出があった為である。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それ以外については同程度で推移している。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600" b="0" i="0" baseline="0">
              <a:solidFill>
                <a:schemeClr val="dk1"/>
              </a:solidFill>
              <a:effectLst/>
              <a:latin typeface="+mn-lt"/>
              <a:ea typeface="+mn-ea"/>
              <a:cs typeface="+mn-cs"/>
            </a:rPr>
            <a:t>　財政調整基金については、令和</a:t>
          </a:r>
          <a:r>
            <a:rPr kumimoji="1" lang="ja-JP" altLang="en-US" sz="1600" b="0" i="0" baseline="0">
              <a:solidFill>
                <a:schemeClr val="dk1"/>
              </a:solidFill>
              <a:effectLst/>
              <a:latin typeface="+mn-lt"/>
              <a:ea typeface="+mn-ea"/>
              <a:cs typeface="+mn-cs"/>
            </a:rPr>
            <a:t>３</a:t>
          </a:r>
          <a:r>
            <a:rPr kumimoji="1" lang="ja-JP" altLang="ja-JP" sz="1600" b="0" i="0" baseline="0">
              <a:solidFill>
                <a:schemeClr val="dk1"/>
              </a:solidFill>
              <a:effectLst/>
              <a:latin typeface="+mn-lt"/>
              <a:ea typeface="+mn-ea"/>
              <a:cs typeface="+mn-cs"/>
            </a:rPr>
            <a:t>年度の残高が前年度と比較して</a:t>
          </a:r>
          <a:r>
            <a:rPr kumimoji="1" lang="en-US" altLang="ja-JP" sz="1600" b="0" i="0" baseline="0">
              <a:solidFill>
                <a:schemeClr val="dk1"/>
              </a:solidFill>
              <a:effectLst/>
              <a:latin typeface="+mn-lt"/>
              <a:ea typeface="+mn-ea"/>
              <a:cs typeface="+mn-cs"/>
            </a:rPr>
            <a:t>181,784</a:t>
          </a:r>
          <a:r>
            <a:rPr kumimoji="1" lang="ja-JP" altLang="ja-JP" sz="1600" b="0" i="0" baseline="0">
              <a:solidFill>
                <a:schemeClr val="dk1"/>
              </a:solidFill>
              <a:effectLst/>
              <a:latin typeface="+mn-lt"/>
              <a:ea typeface="+mn-ea"/>
              <a:cs typeface="+mn-cs"/>
            </a:rPr>
            <a:t>千円増の</a:t>
          </a:r>
          <a:r>
            <a:rPr kumimoji="1" lang="en-US" altLang="ja-JP" sz="1600" b="0" i="0" baseline="0">
              <a:solidFill>
                <a:schemeClr val="dk1"/>
              </a:solidFill>
              <a:effectLst/>
              <a:latin typeface="+mn-lt"/>
              <a:ea typeface="+mn-ea"/>
              <a:cs typeface="+mn-cs"/>
            </a:rPr>
            <a:t>633,783</a:t>
          </a:r>
          <a:r>
            <a:rPr kumimoji="1" lang="ja-JP" altLang="ja-JP" sz="1600" b="0" i="0" baseline="0">
              <a:solidFill>
                <a:schemeClr val="dk1"/>
              </a:solidFill>
              <a:effectLst/>
              <a:latin typeface="+mn-lt"/>
              <a:ea typeface="+mn-ea"/>
              <a:cs typeface="+mn-cs"/>
            </a:rPr>
            <a:t>千円となり、僅少な状況であった平成</a:t>
          </a:r>
          <a:r>
            <a:rPr kumimoji="1" lang="en-US" altLang="ja-JP" sz="1600" b="0" i="0" baseline="0">
              <a:solidFill>
                <a:schemeClr val="dk1"/>
              </a:solidFill>
              <a:effectLst/>
              <a:latin typeface="+mn-lt"/>
              <a:ea typeface="+mn-ea"/>
              <a:cs typeface="+mn-cs"/>
            </a:rPr>
            <a:t>29</a:t>
          </a:r>
          <a:r>
            <a:rPr kumimoji="1" lang="ja-JP" altLang="ja-JP" sz="1600" b="0" i="0" baseline="0">
              <a:solidFill>
                <a:schemeClr val="dk1"/>
              </a:solidFill>
              <a:effectLst/>
              <a:latin typeface="+mn-lt"/>
              <a:ea typeface="+mn-ea"/>
              <a:cs typeface="+mn-cs"/>
            </a:rPr>
            <a:t>年度から順調に積立を実施できている。</a:t>
          </a:r>
          <a:endParaRPr lang="ja-JP" altLang="ja-JP" sz="1600">
            <a:effectLst/>
          </a:endParaRPr>
        </a:p>
        <a:p>
          <a:pPr eaLnBrk="1" fontAlgn="auto" latinLnBrk="0" hangingPunct="1"/>
          <a:r>
            <a:rPr kumimoji="1" lang="ja-JP" altLang="ja-JP" sz="1600" b="0" i="0" baseline="0">
              <a:solidFill>
                <a:schemeClr val="dk1"/>
              </a:solidFill>
              <a:effectLst/>
              <a:latin typeface="+mn-lt"/>
              <a:ea typeface="+mn-ea"/>
              <a:cs typeface="+mn-cs"/>
            </a:rPr>
            <a:t>　</a:t>
          </a:r>
          <a:r>
            <a:rPr kumimoji="1" lang="ja-JP" altLang="en-US" sz="1600" b="0" i="0" baseline="0">
              <a:solidFill>
                <a:schemeClr val="dk1"/>
              </a:solidFill>
              <a:effectLst/>
              <a:latin typeface="+mn-lt"/>
              <a:ea typeface="+mn-ea"/>
              <a:cs typeface="+mn-cs"/>
            </a:rPr>
            <a:t>今後庁舎の新設工事などを控えている。</a:t>
          </a:r>
          <a:r>
            <a:rPr kumimoji="1" lang="ja-JP" altLang="ja-JP" sz="1600" b="0" i="0" baseline="0">
              <a:solidFill>
                <a:schemeClr val="dk1"/>
              </a:solidFill>
              <a:effectLst/>
              <a:latin typeface="+mn-lt"/>
              <a:ea typeface="+mn-ea"/>
              <a:cs typeface="+mn-cs"/>
            </a:rPr>
            <a:t>一般的に標準財政規模の</a:t>
          </a:r>
          <a:r>
            <a:rPr kumimoji="1" lang="en-US" altLang="ja-JP" sz="1600" b="0" i="0" baseline="0">
              <a:solidFill>
                <a:schemeClr val="dk1"/>
              </a:solidFill>
              <a:effectLst/>
              <a:latin typeface="+mn-lt"/>
              <a:ea typeface="+mn-ea"/>
              <a:cs typeface="+mn-cs"/>
            </a:rPr>
            <a:t>1</a:t>
          </a:r>
          <a:r>
            <a:rPr kumimoji="1" lang="ja-JP" altLang="ja-JP" sz="1600" b="0" i="0" baseline="0">
              <a:solidFill>
                <a:schemeClr val="dk1"/>
              </a:solidFill>
              <a:effectLst/>
              <a:latin typeface="+mn-lt"/>
              <a:ea typeface="+mn-ea"/>
              <a:cs typeface="+mn-cs"/>
            </a:rPr>
            <a:t>割から</a:t>
          </a:r>
          <a:r>
            <a:rPr kumimoji="1" lang="en-US" altLang="ja-JP" sz="1600" b="0" i="0" baseline="0">
              <a:solidFill>
                <a:schemeClr val="dk1"/>
              </a:solidFill>
              <a:effectLst/>
              <a:latin typeface="+mn-lt"/>
              <a:ea typeface="+mn-ea"/>
              <a:cs typeface="+mn-cs"/>
            </a:rPr>
            <a:t>2</a:t>
          </a:r>
          <a:r>
            <a:rPr kumimoji="1" lang="ja-JP" altLang="ja-JP" sz="1600" b="0" i="0" baseline="0">
              <a:solidFill>
                <a:schemeClr val="dk1"/>
              </a:solidFill>
              <a:effectLst/>
              <a:latin typeface="+mn-lt"/>
              <a:ea typeface="+mn-ea"/>
              <a:cs typeface="+mn-cs"/>
            </a:rPr>
            <a:t>割が</a:t>
          </a:r>
          <a:r>
            <a:rPr kumimoji="1" lang="ja-JP" altLang="en-US" sz="1600" b="0" i="0" baseline="0">
              <a:solidFill>
                <a:schemeClr val="dk1"/>
              </a:solidFill>
              <a:effectLst/>
              <a:latin typeface="+mn-lt"/>
              <a:ea typeface="+mn-ea"/>
              <a:cs typeface="+mn-cs"/>
            </a:rPr>
            <a:t>財政調整基金の</a:t>
          </a:r>
          <a:r>
            <a:rPr kumimoji="1" lang="ja-JP" altLang="ja-JP" sz="1600" b="0" i="0" baseline="0">
              <a:solidFill>
                <a:schemeClr val="dk1"/>
              </a:solidFill>
              <a:effectLst/>
              <a:latin typeface="+mn-lt"/>
              <a:ea typeface="+mn-ea"/>
              <a:cs typeface="+mn-cs"/>
            </a:rPr>
            <a:t>適正とされていることから、</a:t>
          </a:r>
          <a:r>
            <a:rPr kumimoji="1" lang="ja-JP" altLang="en-US" sz="1600" b="0" i="0" baseline="0">
              <a:solidFill>
                <a:schemeClr val="dk1"/>
              </a:solidFill>
              <a:effectLst/>
              <a:latin typeface="+mn-lt"/>
              <a:ea typeface="+mn-ea"/>
              <a:cs typeface="+mn-cs"/>
            </a:rPr>
            <a:t>現在の金額を維持しながら、各種事業に取り組めるよう、今後も</a:t>
          </a:r>
          <a:r>
            <a:rPr kumimoji="1" lang="ja-JP" altLang="ja-JP" sz="1600" b="0" i="0" baseline="0">
              <a:solidFill>
                <a:schemeClr val="dk1"/>
              </a:solidFill>
              <a:effectLst/>
              <a:latin typeface="+mn-lt"/>
              <a:ea typeface="+mn-ea"/>
              <a:cs typeface="+mn-cs"/>
            </a:rPr>
            <a:t>決算剰余金の</a:t>
          </a:r>
          <a:r>
            <a:rPr kumimoji="1" lang="en-US" altLang="ja-JP" sz="1600" b="0" i="0" baseline="0">
              <a:solidFill>
                <a:schemeClr val="dk1"/>
              </a:solidFill>
              <a:effectLst/>
              <a:latin typeface="+mn-lt"/>
              <a:ea typeface="+mn-ea"/>
              <a:cs typeface="+mn-cs"/>
            </a:rPr>
            <a:t>1/2</a:t>
          </a:r>
          <a:r>
            <a:rPr kumimoji="1" lang="ja-JP" altLang="ja-JP" sz="1600" b="0" i="0" baseline="0">
              <a:solidFill>
                <a:schemeClr val="dk1"/>
              </a:solidFill>
              <a:effectLst/>
              <a:latin typeface="+mn-lt"/>
              <a:ea typeface="+mn-ea"/>
              <a:cs typeface="+mn-cs"/>
            </a:rPr>
            <a:t>の額の積立を確実に実施し、健全な行財政運営に努めていく。</a:t>
          </a:r>
          <a:endParaRPr lang="ja-JP" altLang="ja-JP" sz="16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b="0" i="0" baseline="0">
              <a:solidFill>
                <a:schemeClr val="dk1"/>
              </a:solidFill>
              <a:effectLst/>
              <a:latin typeface="+mn-lt"/>
              <a:ea typeface="+mn-ea"/>
              <a:cs typeface="+mn-cs"/>
            </a:rPr>
            <a:t>　</a:t>
          </a:r>
          <a:r>
            <a:rPr kumimoji="1" lang="ja-JP" altLang="ja-JP" sz="1400" b="0" i="0" baseline="0">
              <a:solidFill>
                <a:schemeClr val="dk1"/>
              </a:solidFill>
              <a:effectLst/>
              <a:latin typeface="+mn-lt"/>
              <a:ea typeface="+mn-ea"/>
              <a:cs typeface="+mn-cs"/>
            </a:rPr>
            <a:t>令和</a:t>
          </a:r>
          <a:r>
            <a:rPr kumimoji="1" lang="ja-JP" altLang="en-US" sz="1400" b="0" i="0" baseline="0">
              <a:solidFill>
                <a:schemeClr val="dk1"/>
              </a:solidFill>
              <a:effectLst/>
              <a:latin typeface="+mn-lt"/>
              <a:ea typeface="+mn-ea"/>
              <a:cs typeface="+mn-cs"/>
            </a:rPr>
            <a:t>３</a:t>
          </a:r>
          <a:r>
            <a:rPr kumimoji="1" lang="ja-JP" altLang="ja-JP" sz="1400" b="0" i="0" baseline="0">
              <a:solidFill>
                <a:schemeClr val="dk1"/>
              </a:solidFill>
              <a:effectLst/>
              <a:latin typeface="+mn-lt"/>
              <a:ea typeface="+mn-ea"/>
              <a:cs typeface="+mn-cs"/>
            </a:rPr>
            <a:t>年度の合計は、前年度と比較して</a:t>
          </a:r>
          <a:r>
            <a:rPr kumimoji="1" lang="en-US" altLang="ja-JP" sz="1400" b="0" i="0" baseline="0">
              <a:solidFill>
                <a:schemeClr val="dk1"/>
              </a:solidFill>
              <a:effectLst/>
              <a:latin typeface="+mn-lt"/>
              <a:ea typeface="+mn-ea"/>
              <a:cs typeface="+mn-cs"/>
            </a:rPr>
            <a:t>2.88</a:t>
          </a:r>
          <a:r>
            <a:rPr kumimoji="1" lang="ja-JP" altLang="ja-JP" sz="1400" b="0" i="0" baseline="0">
              <a:solidFill>
                <a:schemeClr val="dk1"/>
              </a:solidFill>
              <a:effectLst/>
              <a:latin typeface="+mn-lt"/>
              <a:ea typeface="+mn-ea"/>
              <a:cs typeface="+mn-cs"/>
            </a:rPr>
            <a:t>ポイント増加した。要因としては、一般会計において歳入では町税</a:t>
          </a:r>
          <a:r>
            <a:rPr kumimoji="1" lang="ja-JP" altLang="en-US" sz="1400" b="0" i="0" baseline="0">
              <a:solidFill>
                <a:schemeClr val="dk1"/>
              </a:solidFill>
              <a:effectLst/>
              <a:latin typeface="+mn-lt"/>
              <a:ea typeface="+mn-ea"/>
              <a:cs typeface="+mn-cs"/>
            </a:rPr>
            <a:t>やふるさと納税寄附金</a:t>
          </a:r>
          <a:r>
            <a:rPr kumimoji="1" lang="ja-JP" altLang="ja-JP" sz="1400" b="0" i="0" baseline="0">
              <a:solidFill>
                <a:schemeClr val="dk1"/>
              </a:solidFill>
              <a:effectLst/>
              <a:latin typeface="+mn-lt"/>
              <a:ea typeface="+mn-ea"/>
              <a:cs typeface="+mn-cs"/>
            </a:rPr>
            <a:t>の増、歳出では</a:t>
          </a:r>
          <a:r>
            <a:rPr kumimoji="1" lang="ja-JP" altLang="en-US" sz="1400" b="0" i="0" baseline="0">
              <a:solidFill>
                <a:schemeClr val="dk1"/>
              </a:solidFill>
              <a:effectLst/>
              <a:latin typeface="+mn-lt"/>
              <a:ea typeface="+mn-ea"/>
              <a:cs typeface="+mn-cs"/>
            </a:rPr>
            <a:t>前年度からの</a:t>
          </a:r>
          <a:r>
            <a:rPr kumimoji="1" lang="ja-JP" altLang="ja-JP" sz="1400" b="0" i="0" baseline="0">
              <a:solidFill>
                <a:schemeClr val="dk1"/>
              </a:solidFill>
              <a:effectLst/>
              <a:latin typeface="+mn-lt"/>
              <a:ea typeface="+mn-ea"/>
              <a:cs typeface="+mn-cs"/>
            </a:rPr>
            <a:t>新型コロナウイルスの影響により事業の中止・規模縮小に</a:t>
          </a:r>
          <a:r>
            <a:rPr kumimoji="1" lang="ja-JP" altLang="en-US" sz="1400" b="0" i="0" baseline="0">
              <a:solidFill>
                <a:schemeClr val="dk1"/>
              </a:solidFill>
              <a:effectLst/>
              <a:latin typeface="+mn-lt"/>
              <a:ea typeface="+mn-ea"/>
              <a:cs typeface="+mn-cs"/>
            </a:rPr>
            <a:t>よ</a:t>
          </a:r>
          <a:r>
            <a:rPr kumimoji="1" lang="ja-JP" altLang="ja-JP" sz="1400" b="0" i="0" baseline="0">
              <a:solidFill>
                <a:schemeClr val="dk1"/>
              </a:solidFill>
              <a:effectLst/>
              <a:latin typeface="+mn-lt"/>
              <a:ea typeface="+mn-ea"/>
              <a:cs typeface="+mn-cs"/>
            </a:rPr>
            <a:t>るものである。</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今後、人口減少等により町税や交付税の減が見込まれることから、引き続きゼロベースからの事業の見直しを図り、災害等急な支出に耐えることができるよう基金の積み増しをしていく必要がある。また、ふるさと納税などの自主財源の</a:t>
          </a:r>
          <a:r>
            <a:rPr kumimoji="1" lang="ja-JP" altLang="en-US" sz="1400" b="0" i="0" baseline="0">
              <a:solidFill>
                <a:schemeClr val="dk1"/>
              </a:solidFill>
              <a:effectLst/>
              <a:latin typeface="+mn-lt"/>
              <a:ea typeface="+mn-ea"/>
              <a:cs typeface="+mn-cs"/>
            </a:rPr>
            <a:t>更なる</a:t>
          </a:r>
          <a:r>
            <a:rPr kumimoji="1" lang="ja-JP" altLang="ja-JP" sz="1400" b="0" i="0" baseline="0">
              <a:solidFill>
                <a:schemeClr val="dk1"/>
              </a:solidFill>
              <a:effectLst/>
              <a:latin typeface="+mn-lt"/>
              <a:ea typeface="+mn-ea"/>
              <a:cs typeface="+mn-cs"/>
            </a:rPr>
            <a:t>確保に努め、財政健全化アクションプランや行政経営改革プランなどに基づきながら、効率的・効果的な行財政運営に努めていく。</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介護保険、国民健康保険、後期高齢者医療については、高齢化に伴う医療・介護給付の増により、今後、一般会計からの繰出金が増加する見込みであることから、検診等予防事業の推進により給付の適正化を図る必要がある。</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また、水道事業、下水道事業、農業集落排水事業については、今後、施設の維持更新に係る経費が増加する見込みであることから、使用料や事業計画の見直しなどにより安定的な経営となるよう取り組む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mn-lt"/>
              <a:ea typeface="+mn-ea"/>
              <a:cs typeface="+mn-cs"/>
            </a:rPr>
            <a:t>　令和</a:t>
          </a:r>
          <a:r>
            <a:rPr kumimoji="1" lang="ja-JP" altLang="en-US" sz="1400" b="0" i="0" baseline="0">
              <a:solidFill>
                <a:schemeClr val="dk1"/>
              </a:solidFill>
              <a:effectLst/>
              <a:latin typeface="+mn-lt"/>
              <a:ea typeface="+mn-ea"/>
              <a:cs typeface="+mn-cs"/>
            </a:rPr>
            <a:t>３</a:t>
          </a:r>
          <a:r>
            <a:rPr kumimoji="1" lang="ja-JP" altLang="ja-JP" sz="1400" b="0" i="0" baseline="0">
              <a:solidFill>
                <a:schemeClr val="dk1"/>
              </a:solidFill>
              <a:effectLst/>
              <a:latin typeface="+mn-lt"/>
              <a:ea typeface="+mn-ea"/>
              <a:cs typeface="+mn-cs"/>
            </a:rPr>
            <a:t>年度の分子は、前年度と比較して</a:t>
          </a:r>
          <a:r>
            <a:rPr kumimoji="1" lang="en-US" altLang="ja-JP" sz="1400" b="0" i="0" baseline="0">
              <a:solidFill>
                <a:schemeClr val="dk1"/>
              </a:solidFill>
              <a:effectLst/>
              <a:latin typeface="+mn-lt"/>
              <a:ea typeface="+mn-ea"/>
              <a:cs typeface="+mn-cs"/>
            </a:rPr>
            <a:t>3</a:t>
          </a:r>
          <a:r>
            <a:rPr kumimoji="1" lang="ja-JP" altLang="ja-JP" sz="1400" b="0" i="0" baseline="0">
              <a:solidFill>
                <a:schemeClr val="dk1"/>
              </a:solidFill>
              <a:effectLst/>
              <a:latin typeface="+mn-lt"/>
              <a:ea typeface="+mn-ea"/>
              <a:cs typeface="+mn-cs"/>
            </a:rPr>
            <a:t>百万円減少した。</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要因としては、地方債の償還が進んだことや、会津若松地方広域市町村圏整備組合への負担金補助の減などによるものである。</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ただし、公債費が大きく財政を圧迫しており、令和</a:t>
          </a:r>
          <a:r>
            <a:rPr kumimoji="1" lang="en-US" altLang="ja-JP" sz="1400" b="0" i="0" baseline="0">
              <a:solidFill>
                <a:schemeClr val="dk1"/>
              </a:solidFill>
              <a:effectLst/>
              <a:latin typeface="+mn-lt"/>
              <a:ea typeface="+mn-ea"/>
              <a:cs typeface="+mn-cs"/>
            </a:rPr>
            <a:t>6</a:t>
          </a:r>
          <a:r>
            <a:rPr kumimoji="1" lang="ja-JP" altLang="ja-JP" sz="1400" b="0" i="0" baseline="0">
              <a:solidFill>
                <a:schemeClr val="dk1"/>
              </a:solidFill>
              <a:effectLst/>
              <a:latin typeface="+mn-lt"/>
              <a:ea typeface="+mn-ea"/>
              <a:cs typeface="+mn-cs"/>
            </a:rPr>
            <a:t>年度までは</a:t>
          </a:r>
          <a:r>
            <a:rPr kumimoji="1" lang="en-US" altLang="ja-JP" sz="1400" b="0" i="0" baseline="0">
              <a:solidFill>
                <a:schemeClr val="dk1"/>
              </a:solidFill>
              <a:effectLst/>
              <a:latin typeface="+mn-lt"/>
              <a:ea typeface="+mn-ea"/>
              <a:cs typeface="+mn-cs"/>
            </a:rPr>
            <a:t>10</a:t>
          </a:r>
          <a:r>
            <a:rPr kumimoji="1" lang="ja-JP" altLang="ja-JP" sz="1400" b="0" i="0" baseline="0">
              <a:solidFill>
                <a:schemeClr val="dk1"/>
              </a:solidFill>
              <a:effectLst/>
              <a:latin typeface="+mn-lt"/>
              <a:ea typeface="+mn-ea"/>
              <a:cs typeface="+mn-cs"/>
            </a:rPr>
            <a:t>億円を超える見通しとなっていることから、起債額の上限設定により公債費の縮減に努めていく。</a:t>
          </a:r>
          <a:endParaRPr lang="ja-JP" altLang="ja-JP" sz="14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mn-lt"/>
              <a:ea typeface="+mn-ea"/>
              <a:cs typeface="+mn-cs"/>
            </a:rPr>
            <a:t>満期一括償還地方債を発行していない。</a:t>
          </a:r>
          <a:endParaRPr lang="ja-JP" altLang="ja-JP" sz="11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３</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年度の分子は、前年度と比較して</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524</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減少した</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要因としては、地方債発行額の減による地方債現在高の減や、基金残高の増額によるものである。</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ただし、地方債現在高及び比率は依然として高い状況であることから、今後も地方債の新規発行や新たな債務負担行為設定の抑制と、財政調整基金等への積立を計画的かつ着実に行えるよう効率的な行財政運営を図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福島県会津坂下町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令和２年度の基金残高は、前年度と比較して</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717</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百万円増の</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1,645</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増減が大きかったのは財政調整基金・行政センター建設準備基金であり、要因としてはふるさと納税の増額等により</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純繰越金が多かったことによる積立額の増</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である。また、例年財政調整基金を最優先としていたが、新庁舎建設及び起債の繰上償還なども考え、複数の基金へ積立を行った。</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基金残高は</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全国的に見て</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少ない状況である</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ため、計画的に積立を実施していく必要がある。一般的に適正と言われる標準財政規模の</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割から</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割の金額までの積立はできているが、今後この金額を維持しながら財政運営を行ってい置く必要がある。また、行政センター建設準備基金や減債基金へ積立を行い、さらなる財政健全化へ向けて行財政運営を図る。</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・行政センター建設整備基金：行政センター（庁舎等）の建設整備</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・公共施設整備基金：公共施設の整備</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・廃棄物処理施設整備基金：廃棄物処理施設の整備及び廃棄物減量化推進</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・福祉基金：福祉事業の充実</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・ふるさと水と土保全基金：土地改良施設の機能を適正に発揮させるための事業</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・行政センター建設準備基金：ふるさと納税の増額等により純繰越金が多かったこと及び新庁舎建設を想定し基金への積立を行った</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ことによる積立額の増</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である。</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・公共施設整備基金：公共施設使用料、</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町有地売却収入や決算剰余金を原資に積立を実施したため。</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・福祉基金：</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決算剰余金を原資に積立を実施したため。</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・行政センター建設準備基金：建設工事予定の年度まで</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行政センター建設準備基金</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を優先に積立を実施する</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・公用施設整備基金：公共施設使用料や</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町有財産の売却による収入</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などを原資に積立を実施する。</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廃棄物処理施設整備基金</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：家庭系ごみ処理手数料を原資に積立を実施する。</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福祉</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基金：</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当面は</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行政センター建設準備</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基金を優先に積立を実施する</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ため</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積立の予定なし</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・ふるさと水と土保全基金：</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当面は</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行政センター建設準備</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基金を優先に積立を実施する</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ため</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積立の予定なし</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ふるさと納税の増額等により純繰越金が多かったことによる積立額の増により、基金残高は前年度と比較して</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182</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百万円増の</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634</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一般的に適正と言われる標準財政規模の</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割から</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割の金額までの積立はできているが、今後この金額を維持しながら財政運営を行ってい置く必要がある。今後も</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決算剰余金の</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の額</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を確実に積み立てる等</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計画的な積立を実施して</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ふるさと納税の増額等により純繰越金が多かったことによる積立額の増により、基金残高は前年度と比較して</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百万円増の</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157</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への積立を優先的に実施してきたが、今後は起債の繰上償還や新規起債の発行抑制のために計画的に積立・繰入を実施していく。また、繰上償還により支払不要となる利息分については、減債基金へ積立を行い他の起債の繰上償還を行う際に繰入れることで活用していく。</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15,116
15,003
91.59
9,979,598
9,555,440
381,219
5,352,223
7,787,983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58.3</a:t>
          </a:r>
          <a:r>
            <a:rPr kumimoji="1" lang="ja-JP" altLang="ja-JP" sz="1100">
              <a:solidFill>
                <a:schemeClr val="dk1"/>
              </a:solidFill>
              <a:effectLst/>
              <a:latin typeface="+mn-lt"/>
              <a:ea typeface="+mn-ea"/>
              <a:cs typeface="+mn-cs"/>
            </a:rPr>
            <a:t>％で</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ポイントの増となった。平成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までに実施していた教育施設整備事業で形成した資産の減価償却率が少ないため類似団体との比較では上位に位置しているが、橋りょう等の教育施設以外の公共施設の老朽化が進行しているため、比率は増加傾向にある。今後は公共施設等総合管理計画個別施設計画に基づき、各施設等の利活用について検討し、不要資産を除売却等により削減することで、維持管理経費の縮減に努め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133985</xdr:rowOff>
    </xdr:from>
    <xdr:to>
      <xdr:col>23</xdr:col>
      <xdr:colOff>85090</xdr:colOff>
      <xdr:row>35</xdr:row>
      <xdr:rowOff>15875</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5363210"/>
          <a:ext cx="127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19702</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679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15875</xdr:rowOff>
    </xdr:from>
    <xdr:to>
      <xdr:col>23</xdr:col>
      <xdr:colOff>174625</xdr:colOff>
      <xdr:row>35</xdr:row>
      <xdr:rowOff>15875</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6788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80662</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513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133985</xdr:rowOff>
    </xdr:from>
    <xdr:to>
      <xdr:col>23</xdr:col>
      <xdr:colOff>174625</xdr:colOff>
      <xdr:row>26</xdr:row>
      <xdr:rowOff>133985</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363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28380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61148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49953</xdr:rowOff>
    </xdr:from>
    <xdr:to>
      <xdr:col>23</xdr:col>
      <xdr:colOff>136525</xdr:colOff>
      <xdr:row>31</xdr:row>
      <xdr:rowOff>151553</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78740</xdr:rowOff>
    </xdr:from>
    <xdr:to>
      <xdr:col>19</xdr:col>
      <xdr:colOff>187325</xdr:colOff>
      <xdr:row>32</xdr:row>
      <xdr:rowOff>8890</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111125</xdr:rowOff>
    </xdr:from>
    <xdr:to>
      <xdr:col>15</xdr:col>
      <xdr:colOff>187325</xdr:colOff>
      <xdr:row>32</xdr:row>
      <xdr:rowOff>41275</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85937</xdr:rowOff>
    </xdr:from>
    <xdr:to>
      <xdr:col>11</xdr:col>
      <xdr:colOff>187325</xdr:colOff>
      <xdr:row>32</xdr:row>
      <xdr:rowOff>16087</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6172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21167</xdr:rowOff>
    </xdr:from>
    <xdr:to>
      <xdr:col>7</xdr:col>
      <xdr:colOff>187325</xdr:colOff>
      <xdr:row>31</xdr:row>
      <xdr:rowOff>122767</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6107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5503</xdr:rowOff>
    </xdr:from>
    <xdr:to>
      <xdr:col>23</xdr:col>
      <xdr:colOff>136525</xdr:colOff>
      <xdr:row>30</xdr:row>
      <xdr:rowOff>107103</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592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28380</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5771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112183</xdr:rowOff>
    </xdr:from>
    <xdr:to>
      <xdr:col>19</xdr:col>
      <xdr:colOff>187325</xdr:colOff>
      <xdr:row>30</xdr:row>
      <xdr:rowOff>42333</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585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162983</xdr:rowOff>
    </xdr:from>
    <xdr:to>
      <xdr:col>23</xdr:col>
      <xdr:colOff>85725</xdr:colOff>
      <xdr:row>30</xdr:row>
      <xdr:rowOff>56303</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4051300" y="5906558"/>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139700</xdr:rowOff>
    </xdr:from>
    <xdr:to>
      <xdr:col>15</xdr:col>
      <xdr:colOff>187325</xdr:colOff>
      <xdr:row>29</xdr:row>
      <xdr:rowOff>69850</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571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19050</xdr:rowOff>
    </xdr:from>
    <xdr:to>
      <xdr:col>19</xdr:col>
      <xdr:colOff>136525</xdr:colOff>
      <xdr:row>29</xdr:row>
      <xdr:rowOff>162983</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5762625"/>
          <a:ext cx="762000" cy="143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143298</xdr:rowOff>
    </xdr:from>
    <xdr:to>
      <xdr:col>11</xdr:col>
      <xdr:colOff>187325</xdr:colOff>
      <xdr:row>29</xdr:row>
      <xdr:rowOff>73448</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571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19050</xdr:rowOff>
    </xdr:from>
    <xdr:to>
      <xdr:col>15</xdr:col>
      <xdr:colOff>136525</xdr:colOff>
      <xdr:row>29</xdr:row>
      <xdr:rowOff>22648</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flipV="1">
          <a:off x="2527300" y="5762625"/>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78528</xdr:rowOff>
    </xdr:from>
    <xdr:to>
      <xdr:col>7</xdr:col>
      <xdr:colOff>187325</xdr:colOff>
      <xdr:row>29</xdr:row>
      <xdr:rowOff>8678</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565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129328</xdr:rowOff>
    </xdr:from>
    <xdr:to>
      <xdr:col>11</xdr:col>
      <xdr:colOff>136525</xdr:colOff>
      <xdr:row>29</xdr:row>
      <xdr:rowOff>22648</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5701453"/>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17</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44" y="625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32402</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7214</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44" y="6265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113894</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44" y="6200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58860</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44" y="563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86377</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44"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89975</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44" y="549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25205</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44" y="5425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[ 421.0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421.0</a:t>
          </a:r>
          <a:r>
            <a:rPr kumimoji="1" lang="ja-JP" altLang="ja-JP" sz="1100">
              <a:solidFill>
                <a:schemeClr val="dk1"/>
              </a:solidFill>
              <a:effectLst/>
              <a:latin typeface="+mn-lt"/>
              <a:ea typeface="+mn-ea"/>
              <a:cs typeface="+mn-cs"/>
            </a:rPr>
            <a:t>％で</a:t>
          </a:r>
          <a:r>
            <a:rPr kumimoji="1" lang="en-US" altLang="ja-JP" sz="1100">
              <a:solidFill>
                <a:schemeClr val="dk1"/>
              </a:solidFill>
              <a:effectLst/>
              <a:latin typeface="+mn-lt"/>
              <a:ea typeface="+mn-ea"/>
              <a:cs typeface="+mn-cs"/>
            </a:rPr>
            <a:t>64.8</a:t>
          </a:r>
          <a:r>
            <a:rPr kumimoji="1" lang="ja-JP" altLang="ja-JP" sz="1100">
              <a:solidFill>
                <a:schemeClr val="dk1"/>
              </a:solidFill>
              <a:effectLst/>
              <a:latin typeface="+mn-lt"/>
              <a:ea typeface="+mn-ea"/>
              <a:cs typeface="+mn-cs"/>
            </a:rPr>
            <a:t>ポイントの減となったが、県平均よりも高く、類似団体順位も下位に位置している。当町の比率は、地方債の新規発行を抑制していることにより、類似団体平均値と同様に減少する傾向にある。また、令和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a:t>
          </a:r>
          <a:r>
            <a:rPr lang="ja-JP" altLang="ja-JP" sz="1100">
              <a:solidFill>
                <a:schemeClr val="dk1"/>
              </a:solidFill>
              <a:effectLst/>
              <a:latin typeface="+mn-lt"/>
              <a:ea typeface="+mn-ea"/>
              <a:cs typeface="+mn-cs"/>
            </a:rPr>
            <a:t>坂下厚生総合病院の新設に伴う負担金支出分として、約６億円の町債を特例的に新規発行したことにより多額の地方債発行があったものの、</a:t>
          </a:r>
          <a:r>
            <a:rPr kumimoji="1" lang="ja-JP" altLang="ja-JP" sz="1100">
              <a:solidFill>
                <a:schemeClr val="tx1"/>
              </a:solidFill>
              <a:effectLst/>
              <a:latin typeface="+mn-lt"/>
              <a:ea typeface="+mn-ea"/>
              <a:cs typeface="+mn-cs"/>
            </a:rPr>
            <a:t>効率的な財政運営により基金への積立を実施し、充当可能基金残高を増加することができたことも比率が減少した要因。今後</a:t>
          </a:r>
          <a:r>
            <a:rPr kumimoji="1" lang="ja-JP" altLang="ja-JP" sz="1100">
              <a:solidFill>
                <a:schemeClr val="dk1"/>
              </a:solidFill>
              <a:effectLst/>
              <a:latin typeface="+mn-lt"/>
              <a:ea typeface="+mn-ea"/>
              <a:cs typeface="+mn-cs"/>
            </a:rPr>
            <a:t>も、計画的に基金積立を実施しながら、事業量の調整と起債額の抑制に努めていく。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5059</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4793595" y="5312833"/>
          <a:ext cx="1269" cy="1121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8886</xdr:rowOff>
    </xdr:from>
    <xdr:ext cx="469744" cy="25904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4846300" y="6438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5059</xdr:rowOff>
    </xdr:from>
    <xdr:to>
      <xdr:col>76</xdr:col>
      <xdr:colOff>111125</xdr:colOff>
      <xdr:row>33</xdr:row>
      <xdr:rowOff>5059</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6434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6611</xdr:rowOff>
    </xdr:from>
    <xdr:ext cx="469744" cy="259045"/>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4846300" y="575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155184</xdr:rowOff>
    </xdr:from>
    <xdr:to>
      <xdr:col>76</xdr:col>
      <xdr:colOff>73025</xdr:colOff>
      <xdr:row>30</xdr:row>
      <xdr:rowOff>85334</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744700" y="589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50853</xdr:rowOff>
    </xdr:from>
    <xdr:to>
      <xdr:col>72</xdr:col>
      <xdr:colOff>123825</xdr:colOff>
      <xdr:row>31</xdr:row>
      <xdr:rowOff>152453</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4033500" y="6137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167079</xdr:rowOff>
    </xdr:from>
    <xdr:to>
      <xdr:col>68</xdr:col>
      <xdr:colOff>123825</xdr:colOff>
      <xdr:row>32</xdr:row>
      <xdr:rowOff>97229</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3271500" y="625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32</xdr:row>
      <xdr:rowOff>27654</xdr:rowOff>
    </xdr:from>
    <xdr:to>
      <xdr:col>64</xdr:col>
      <xdr:colOff>123825</xdr:colOff>
      <xdr:row>32</xdr:row>
      <xdr:rowOff>129254</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2509500" y="6285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47805</xdr:rowOff>
    </xdr:from>
    <xdr:to>
      <xdr:col>60</xdr:col>
      <xdr:colOff>123825</xdr:colOff>
      <xdr:row>32</xdr:row>
      <xdr:rowOff>149405</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747500" y="630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104458</xdr:rowOff>
    </xdr:from>
    <xdr:to>
      <xdr:col>76</xdr:col>
      <xdr:colOff>73025</xdr:colOff>
      <xdr:row>31</xdr:row>
      <xdr:rowOff>34608</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744700" y="601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82885</xdr:rowOff>
    </xdr:from>
    <xdr:ext cx="469744" cy="259045"/>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4846300" y="599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49593</xdr:rowOff>
    </xdr:from>
    <xdr:to>
      <xdr:col>72</xdr:col>
      <xdr:colOff>123825</xdr:colOff>
      <xdr:row>31</xdr:row>
      <xdr:rowOff>151193</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033500" y="61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155258</xdr:rowOff>
    </xdr:from>
    <xdr:to>
      <xdr:col>76</xdr:col>
      <xdr:colOff>22225</xdr:colOff>
      <xdr:row>31</xdr:row>
      <xdr:rowOff>100393</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flipV="1">
          <a:off x="14084300" y="6070283"/>
          <a:ext cx="711200" cy="116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100880</xdr:rowOff>
    </xdr:from>
    <xdr:to>
      <xdr:col>68</xdr:col>
      <xdr:colOff>123825</xdr:colOff>
      <xdr:row>33</xdr:row>
      <xdr:rowOff>31030</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3271500" y="635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100393</xdr:rowOff>
    </xdr:from>
    <xdr:to>
      <xdr:col>72</xdr:col>
      <xdr:colOff>73025</xdr:colOff>
      <xdr:row>32</xdr:row>
      <xdr:rowOff>151680</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3322300" y="6186868"/>
          <a:ext cx="762000" cy="22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28384</xdr:rowOff>
    </xdr:from>
    <xdr:to>
      <xdr:col>64</xdr:col>
      <xdr:colOff>123825</xdr:colOff>
      <xdr:row>33</xdr:row>
      <xdr:rowOff>129984</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2509500" y="645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151680</xdr:rowOff>
    </xdr:from>
    <xdr:to>
      <xdr:col>68</xdr:col>
      <xdr:colOff>73025</xdr:colOff>
      <xdr:row>33</xdr:row>
      <xdr:rowOff>79184</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2560300" y="6409605"/>
          <a:ext cx="762000" cy="9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82179</xdr:rowOff>
    </xdr:from>
    <xdr:to>
      <xdr:col>60</xdr:col>
      <xdr:colOff>123825</xdr:colOff>
      <xdr:row>34</xdr:row>
      <xdr:rowOff>12329</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747500" y="651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79184</xdr:rowOff>
    </xdr:from>
    <xdr:to>
      <xdr:col>64</xdr:col>
      <xdr:colOff>73025</xdr:colOff>
      <xdr:row>33</xdr:row>
      <xdr:rowOff>132979</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1798300" y="6508559"/>
          <a:ext cx="762000" cy="5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143580</xdr:rowOff>
    </xdr:from>
    <xdr:ext cx="469744" cy="25904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3836727" y="623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113756</xdr:rowOff>
    </xdr:from>
    <xdr:ext cx="469744" cy="259045"/>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3087427" y="602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145781</xdr:rowOff>
    </xdr:from>
    <xdr:ext cx="469744" cy="259045"/>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2325427" y="6060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165932</xdr:rowOff>
    </xdr:from>
    <xdr:ext cx="469744" cy="259045"/>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1563427" y="608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167720</xdr:rowOff>
    </xdr:from>
    <xdr:ext cx="469744" cy="25904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3836727" y="5911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22157</xdr:rowOff>
    </xdr:from>
    <xdr:ext cx="469744" cy="259045"/>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3087427" y="6451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121111</xdr:rowOff>
    </xdr:from>
    <xdr:ext cx="469744" cy="259045"/>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2325427" y="6550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3456</xdr:rowOff>
    </xdr:from>
    <xdr:ext cx="469744" cy="259045"/>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1563427" y="6604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15,116
15,003
91.59
9,979,598
9,555,440
381,219
5,352,223
7,787,983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79691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148607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49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170180</xdr:rowOff>
    </xdr:from>
    <xdr:to>
      <xdr:col>24</xdr:col>
      <xdr:colOff>114300</xdr:colOff>
      <xdr:row>38</xdr:row>
      <xdr:rowOff>100330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93980</xdr:rowOff>
    </xdr:from>
    <xdr:to>
      <xdr:col>15</xdr:col>
      <xdr:colOff>101600</xdr:colOff>
      <xdr:row>39</xdr:row>
      <xdr:rowOff>24130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52070</xdr:rowOff>
    </xdr:from>
    <xdr:to>
      <xdr:col>10</xdr:col>
      <xdr:colOff>165100</xdr:colOff>
      <xdr:row>38</xdr:row>
      <xdr:rowOff>153670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48260</xdr:rowOff>
    </xdr:from>
    <xdr:to>
      <xdr:col>6</xdr:col>
      <xdr:colOff>38100</xdr:colOff>
      <xdr:row>38</xdr:row>
      <xdr:rowOff>149860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147320</xdr:rowOff>
    </xdr:from>
    <xdr:to>
      <xdr:col>24</xdr:col>
      <xdr:colOff>114300</xdr:colOff>
      <xdr:row>37</xdr:row>
      <xdr:rowOff>77470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170197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109220</xdr:rowOff>
    </xdr:from>
    <xdr:to>
      <xdr:col>20</xdr:col>
      <xdr:colOff>38100</xdr:colOff>
      <xdr:row>37</xdr:row>
      <xdr:rowOff>39370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160020</xdr:rowOff>
    </xdr:from>
    <xdr:to>
      <xdr:col>24</xdr:col>
      <xdr:colOff>63500</xdr:colOff>
      <xdr:row>37</xdr:row>
      <xdr:rowOff>26670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3322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36830</xdr:rowOff>
    </xdr:from>
    <xdr:to>
      <xdr:col>15</xdr:col>
      <xdr:colOff>101600</xdr:colOff>
      <xdr:row>36</xdr:row>
      <xdr:rowOff>138430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87630</xdr:rowOff>
    </xdr:from>
    <xdr:to>
      <xdr:col>19</xdr:col>
      <xdr:colOff>177800</xdr:colOff>
      <xdr:row>36</xdr:row>
      <xdr:rowOff>160020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25983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38735</xdr:rowOff>
    </xdr:from>
    <xdr:to>
      <xdr:col>10</xdr:col>
      <xdr:colOff>165100</xdr:colOff>
      <xdr:row>36</xdr:row>
      <xdr:rowOff>140335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87630</xdr:rowOff>
    </xdr:from>
    <xdr:to>
      <xdr:col>15</xdr:col>
      <xdr:colOff>50800</xdr:colOff>
      <xdr:row>36</xdr:row>
      <xdr:rowOff>89535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flipV="1">
          <a:off x="2019300" y="625983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635</xdr:rowOff>
    </xdr:from>
    <xdr:to>
      <xdr:col>6</xdr:col>
      <xdr:colOff>38100</xdr:colOff>
      <xdr:row>36</xdr:row>
      <xdr:rowOff>102235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17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51435</xdr:rowOff>
    </xdr:from>
    <xdr:to>
      <xdr:col>10</xdr:col>
      <xdr:colOff>114300</xdr:colOff>
      <xdr:row>36</xdr:row>
      <xdr:rowOff>89535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2236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15257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144797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140987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55897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154957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156862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598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118762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594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15347</xdr:rowOff>
    </xdr:from>
    <xdr:to>
      <xdr:col>54</xdr:col>
      <xdr:colOff>189865</xdr:colOff>
      <xdr:row>41</xdr:row>
      <xdr:rowOff>80571</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673197"/>
          <a:ext cx="0" cy="1436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84398</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13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80571</xdr:rowOff>
    </xdr:from>
    <xdr:to>
      <xdr:col>55</xdr:col>
      <xdr:colOff>88900</xdr:colOff>
      <xdr:row>41</xdr:row>
      <xdr:rowOff>80571</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10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133474</xdr:rowOff>
    </xdr:from>
    <xdr:ext cx="599010"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44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15347</xdr:rowOff>
    </xdr:from>
    <xdr:to>
      <xdr:col>55</xdr:col>
      <xdr:colOff>88900</xdr:colOff>
      <xdr:row>33</xdr:row>
      <xdr:rowOff>15347</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673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104329</xdr:rowOff>
    </xdr:from>
    <xdr:ext cx="534377"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790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125902</xdr:rowOff>
    </xdr:from>
    <xdr:to>
      <xdr:col>55</xdr:col>
      <xdr:colOff>50800</xdr:colOff>
      <xdr:row>40</xdr:row>
      <xdr:rowOff>56052</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81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161692</xdr:rowOff>
    </xdr:from>
    <xdr:to>
      <xdr:col>50</xdr:col>
      <xdr:colOff>165100</xdr:colOff>
      <xdr:row>40</xdr:row>
      <xdr:rowOff>91842</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8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166876</xdr:rowOff>
    </xdr:from>
    <xdr:to>
      <xdr:col>46</xdr:col>
      <xdr:colOff>38100</xdr:colOff>
      <xdr:row>40</xdr:row>
      <xdr:rowOff>97026</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85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629</xdr:rowOff>
    </xdr:from>
    <xdr:to>
      <xdr:col>41</xdr:col>
      <xdr:colOff>101600</xdr:colOff>
      <xdr:row>40</xdr:row>
      <xdr:rowOff>102229</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85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5667</xdr:rowOff>
    </xdr:from>
    <xdr:to>
      <xdr:col>36</xdr:col>
      <xdr:colOff>165100</xdr:colOff>
      <xdr:row>40</xdr:row>
      <xdr:rowOff>107267</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86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74896</xdr:rowOff>
    </xdr:from>
    <xdr:to>
      <xdr:col>55</xdr:col>
      <xdr:colOff>50800</xdr:colOff>
      <xdr:row>40</xdr:row>
      <xdr:rowOff>5046</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76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97773</xdr:rowOff>
    </xdr:from>
    <xdr:ext cx="534377"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612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81892</xdr:rowOff>
    </xdr:from>
    <xdr:to>
      <xdr:col>50</xdr:col>
      <xdr:colOff>165100</xdr:colOff>
      <xdr:row>40</xdr:row>
      <xdr:rowOff>12042</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76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125696</xdr:rowOff>
    </xdr:from>
    <xdr:to>
      <xdr:col>55</xdr:col>
      <xdr:colOff>0</xdr:colOff>
      <xdr:row>39</xdr:row>
      <xdr:rowOff>132692</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812246"/>
          <a:ext cx="838200" cy="6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89390</xdr:rowOff>
    </xdr:from>
    <xdr:to>
      <xdr:col>46</xdr:col>
      <xdr:colOff>38100</xdr:colOff>
      <xdr:row>40</xdr:row>
      <xdr:rowOff>19540</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77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132692</xdr:rowOff>
    </xdr:from>
    <xdr:to>
      <xdr:col>50</xdr:col>
      <xdr:colOff>114300</xdr:colOff>
      <xdr:row>39</xdr:row>
      <xdr:rowOff>140190</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6819242"/>
          <a:ext cx="889000" cy="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96440</xdr:rowOff>
    </xdr:from>
    <xdr:to>
      <xdr:col>41</xdr:col>
      <xdr:colOff>101600</xdr:colOff>
      <xdr:row>40</xdr:row>
      <xdr:rowOff>26590</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78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140190</xdr:rowOff>
    </xdr:from>
    <xdr:to>
      <xdr:col>45</xdr:col>
      <xdr:colOff>177800</xdr:colOff>
      <xdr:row>39</xdr:row>
      <xdr:rowOff>147240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826740"/>
          <a:ext cx="889000" cy="7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104386</xdr:rowOff>
    </xdr:from>
    <xdr:to>
      <xdr:col>36</xdr:col>
      <xdr:colOff>165100</xdr:colOff>
      <xdr:row>40</xdr:row>
      <xdr:rowOff>34536</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7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147240</xdr:rowOff>
    </xdr:from>
    <xdr:to>
      <xdr:col>41</xdr:col>
      <xdr:colOff>50800</xdr:colOff>
      <xdr:row>39</xdr:row>
      <xdr:rowOff>155186</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6833790"/>
          <a:ext cx="889000" cy="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82969</xdr:rowOff>
    </xdr:from>
    <xdr:ext cx="534377"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59411" y="694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88153</xdr:rowOff>
    </xdr:from>
    <xdr:ext cx="534377"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483111" y="69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93356</xdr:rowOff>
    </xdr:from>
    <xdr:ext cx="534377"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594111" y="695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98394</xdr:rowOff>
    </xdr:from>
    <xdr:ext cx="534377"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05111" y="6956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28569</xdr:rowOff>
    </xdr:from>
    <xdr:ext cx="534377"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59411" y="654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36067</xdr:rowOff>
    </xdr:from>
    <xdr:ext cx="534377"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83111" y="6551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43117</xdr:rowOff>
    </xdr:from>
    <xdr:ext cx="534377"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94111" y="655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51063</xdr:rowOff>
    </xdr:from>
    <xdr:ext cx="534377"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05111" y="656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E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71846</xdr:rowOff>
    </xdr:from>
    <xdr:to>
      <xdr:col>24</xdr:col>
      <xdr:colOff>62865</xdr:colOff>
      <xdr:row>63</xdr:row>
      <xdr:rowOff>106135</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flipV="1">
          <a:off x="4634865" y="9501596"/>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109962</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E00-0000AC000000}"/>
            </a:ext>
          </a:extLst>
        </xdr:cNvPr>
        <xdr:cNvSpPr txBox="1"/>
      </xdr:nvSpPr>
      <xdr:spPr>
        <a:xfrm>
          <a:off x="4673600" y="1091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106135</xdr:rowOff>
    </xdr:from>
    <xdr:to>
      <xdr:col>24</xdr:col>
      <xdr:colOff>152400</xdr:colOff>
      <xdr:row>63</xdr:row>
      <xdr:rowOff>106135</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10907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18523</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E00-0000AE000000}"/>
            </a:ext>
          </a:extLst>
        </xdr:cNvPr>
        <xdr:cNvSpPr txBox="1"/>
      </xdr:nvSpPr>
      <xdr:spPr>
        <a:xfrm>
          <a:off x="4673600" y="92768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71846</xdr:rowOff>
    </xdr:from>
    <xdr:to>
      <xdr:col>24</xdr:col>
      <xdr:colOff>152400</xdr:colOff>
      <xdr:row>55</xdr:row>
      <xdr:rowOff>71846</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9501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22333</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E00-0000B0000000}"/>
            </a:ext>
          </a:extLst>
        </xdr:cNvPr>
        <xdr:cNvSpPr txBox="1"/>
      </xdr:nvSpPr>
      <xdr:spPr>
        <a:xfrm>
          <a:off x="4673600" y="10480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43906</xdr:rowOff>
    </xdr:from>
    <xdr:to>
      <xdr:col>24</xdr:col>
      <xdr:colOff>114300</xdr:colOff>
      <xdr:row>61</xdr:row>
      <xdr:rowOff>145506</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45847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143510</xdr:rowOff>
    </xdr:from>
    <xdr:to>
      <xdr:col>20</xdr:col>
      <xdr:colOff>38100</xdr:colOff>
      <xdr:row>61</xdr:row>
      <xdr:rowOff>73660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3746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117384</xdr:rowOff>
    </xdr:from>
    <xdr:to>
      <xdr:col>15</xdr:col>
      <xdr:colOff>101600</xdr:colOff>
      <xdr:row>61</xdr:row>
      <xdr:rowOff>47534</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2857500" y="104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114119</xdr:rowOff>
    </xdr:from>
    <xdr:to>
      <xdr:col>10</xdr:col>
      <xdr:colOff>165100</xdr:colOff>
      <xdr:row>61</xdr:row>
      <xdr:rowOff>44269</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9685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81462</xdr:rowOff>
    </xdr:from>
    <xdr:to>
      <xdr:col>6</xdr:col>
      <xdr:colOff>38100</xdr:colOff>
      <xdr:row>61</xdr:row>
      <xdr:rowOff>11612</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0795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45847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42290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E00-0000BC000000}"/>
            </a:ext>
          </a:extLst>
        </xdr:cNvPr>
        <xdr:cNvSpPr txBox="1"/>
      </xdr:nvSpPr>
      <xdr:spPr>
        <a:xfrm>
          <a:off x="4673600" y="10329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14515</xdr:rowOff>
    </xdr:from>
    <xdr:to>
      <xdr:col>20</xdr:col>
      <xdr:colOff>38100</xdr:colOff>
      <xdr:row>61</xdr:row>
      <xdr:rowOff>116115</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7465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65315</xdr:rowOff>
    </xdr:from>
    <xdr:to>
      <xdr:col>24</xdr:col>
      <xdr:colOff>63500</xdr:colOff>
      <xdr:row>61</xdr:row>
      <xdr:rowOff>70213</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3797300" y="10523765"/>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133713</xdr:rowOff>
    </xdr:from>
    <xdr:to>
      <xdr:col>15</xdr:col>
      <xdr:colOff>101600</xdr:colOff>
      <xdr:row>61</xdr:row>
      <xdr:rowOff>63863</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2857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13063</xdr:rowOff>
    </xdr:from>
    <xdr:to>
      <xdr:col>19</xdr:col>
      <xdr:colOff>177800</xdr:colOff>
      <xdr:row>61</xdr:row>
      <xdr:rowOff>65315</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908300" y="10471513"/>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138612</xdr:rowOff>
    </xdr:from>
    <xdr:to>
      <xdr:col>10</xdr:col>
      <xdr:colOff>165100</xdr:colOff>
      <xdr:row>61</xdr:row>
      <xdr:rowOff>68762</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968500" y="104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13063</xdr:rowOff>
    </xdr:from>
    <xdr:to>
      <xdr:col>15</xdr:col>
      <xdr:colOff>50800</xdr:colOff>
      <xdr:row>61</xdr:row>
      <xdr:rowOff>17962</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flipV="1">
          <a:off x="2019300" y="1047151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112485</xdr:rowOff>
    </xdr:from>
    <xdr:to>
      <xdr:col>6</xdr:col>
      <xdr:colOff>38100</xdr:colOff>
      <xdr:row>61</xdr:row>
      <xdr:rowOff>42635</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079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163285</xdr:rowOff>
    </xdr:from>
    <xdr:to>
      <xdr:col>10</xdr:col>
      <xdr:colOff>114300</xdr:colOff>
      <xdr:row>61</xdr:row>
      <xdr:rowOff>17962</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130300" y="10450285"/>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90187</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582044" y="1020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64061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705744" y="1017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60796</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816744" y="1017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28139</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927744" y="1014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107242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056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54990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59889</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33762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E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13495</xdr:rowOff>
    </xdr:from>
    <xdr:to>
      <xdr:col>54</xdr:col>
      <xdr:colOff>189865</xdr:colOff>
      <xdr:row>64</xdr:row>
      <xdr:rowOff>61196</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flipV="1">
          <a:off x="10476865" y="9786145"/>
          <a:ext cx="0" cy="1247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65023</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E00-0000E5000000}"/>
            </a:ext>
          </a:extLst>
        </xdr:cNvPr>
        <xdr:cNvSpPr txBox="1"/>
      </xdr:nvSpPr>
      <xdr:spPr>
        <a:xfrm>
          <a:off x="10515600" y="11037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61196</xdr:rowOff>
    </xdr:from>
    <xdr:to>
      <xdr:col>55</xdr:col>
      <xdr:colOff>88900</xdr:colOff>
      <xdr:row>64</xdr:row>
      <xdr:rowOff>61196</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10388600" y="1103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131622</xdr:rowOff>
    </xdr:from>
    <xdr:ext cx="599010"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E00-0000E7000000}"/>
            </a:ext>
          </a:extLst>
        </xdr:cNvPr>
        <xdr:cNvSpPr txBox="1"/>
      </xdr:nvSpPr>
      <xdr:spPr>
        <a:xfrm>
          <a:off x="10515600" y="9561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13495</xdr:rowOff>
    </xdr:from>
    <xdr:to>
      <xdr:col>55</xdr:col>
      <xdr:colOff>88900</xdr:colOff>
      <xdr:row>57</xdr:row>
      <xdr:rowOff>13495</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9786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26672</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E00-0000E9000000}"/>
            </a:ext>
          </a:extLst>
        </xdr:cNvPr>
        <xdr:cNvSpPr txBox="1"/>
      </xdr:nvSpPr>
      <xdr:spPr>
        <a:xfrm>
          <a:off x="10515600" y="104851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48245</xdr:rowOff>
    </xdr:from>
    <xdr:to>
      <xdr:col>55</xdr:col>
      <xdr:colOff>50800</xdr:colOff>
      <xdr:row>61</xdr:row>
      <xdr:rowOff>149845</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10426700" y="105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37864</xdr:rowOff>
    </xdr:from>
    <xdr:to>
      <xdr:col>50</xdr:col>
      <xdr:colOff>165100</xdr:colOff>
      <xdr:row>61</xdr:row>
      <xdr:rowOff>139464</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9588500" y="1049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49003</xdr:rowOff>
    </xdr:from>
    <xdr:to>
      <xdr:col>46</xdr:col>
      <xdr:colOff>38100</xdr:colOff>
      <xdr:row>61</xdr:row>
      <xdr:rowOff>150603</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8699500" y="10507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80235</xdr:rowOff>
    </xdr:from>
    <xdr:to>
      <xdr:col>41</xdr:col>
      <xdr:colOff>101600</xdr:colOff>
      <xdr:row>62</xdr:row>
      <xdr:rowOff>10385</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7810500" y="1053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67811</xdr:rowOff>
    </xdr:from>
    <xdr:to>
      <xdr:col>36</xdr:col>
      <xdr:colOff>165100</xdr:colOff>
      <xdr:row>61</xdr:row>
      <xdr:rowOff>169411</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6921500" y="10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12979</xdr:rowOff>
    </xdr:from>
    <xdr:to>
      <xdr:col>55</xdr:col>
      <xdr:colOff>50800</xdr:colOff>
      <xdr:row>60</xdr:row>
      <xdr:rowOff>114579</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10426700" y="1029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35856</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E00-0000F5000000}"/>
            </a:ext>
          </a:extLst>
        </xdr:cNvPr>
        <xdr:cNvSpPr txBox="1"/>
      </xdr:nvSpPr>
      <xdr:spPr>
        <a:xfrm>
          <a:off x="10515600" y="1015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40076</xdr:rowOff>
    </xdr:from>
    <xdr:to>
      <xdr:col>50</xdr:col>
      <xdr:colOff>165100</xdr:colOff>
      <xdr:row>60</xdr:row>
      <xdr:rowOff>141676</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9588500" y="1032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63779</xdr:rowOff>
    </xdr:from>
    <xdr:to>
      <xdr:col>55</xdr:col>
      <xdr:colOff>0</xdr:colOff>
      <xdr:row>60</xdr:row>
      <xdr:rowOff>90876</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9639300" y="10350779"/>
          <a:ext cx="838200" cy="27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54718</xdr:rowOff>
    </xdr:from>
    <xdr:to>
      <xdr:col>46</xdr:col>
      <xdr:colOff>38100</xdr:colOff>
      <xdr:row>60</xdr:row>
      <xdr:rowOff>156318</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8699500" y="1034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90876</xdr:rowOff>
    </xdr:from>
    <xdr:to>
      <xdr:col>50</xdr:col>
      <xdr:colOff>114300</xdr:colOff>
      <xdr:row>60</xdr:row>
      <xdr:rowOff>105518</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8750300" y="10377876"/>
          <a:ext cx="889000" cy="14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71438</xdr:rowOff>
    </xdr:from>
    <xdr:to>
      <xdr:col>41</xdr:col>
      <xdr:colOff>101600</xdr:colOff>
      <xdr:row>61</xdr:row>
      <xdr:rowOff>1588</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7810500" y="1035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105518</xdr:rowOff>
    </xdr:from>
    <xdr:to>
      <xdr:col>45</xdr:col>
      <xdr:colOff>177800</xdr:colOff>
      <xdr:row>60</xdr:row>
      <xdr:rowOff>122238</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7861300" y="10392518"/>
          <a:ext cx="889000" cy="1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83479</xdr:rowOff>
    </xdr:from>
    <xdr:to>
      <xdr:col>36</xdr:col>
      <xdr:colOff>165100</xdr:colOff>
      <xdr:row>61</xdr:row>
      <xdr:rowOff>13629</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6921500" y="1037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122238</xdr:rowOff>
    </xdr:from>
    <xdr:to>
      <xdr:col>41</xdr:col>
      <xdr:colOff>50800</xdr:colOff>
      <xdr:row>60</xdr:row>
      <xdr:rowOff>134279</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6972300" y="10409238"/>
          <a:ext cx="889000" cy="1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130591</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9327095" y="10589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141730</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8450795" y="10600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1512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7561795" y="10631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160538</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6672795" y="10618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158203</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9327095" y="10102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1395</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8450795" y="10116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18115</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7561795" y="10133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30156</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6672795" y="10145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00000000-0008-0000-0E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129539</xdr:rowOff>
    </xdr:from>
    <xdr:to>
      <xdr:col>24</xdr:col>
      <xdr:colOff>62865</xdr:colOff>
      <xdr:row>86</xdr:row>
      <xdr:rowOff>83820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flipV="1">
          <a:off x="4634865" y="1333118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87647</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00000000-0008-0000-0E00-00001F010000}"/>
            </a:ext>
          </a:extLst>
        </xdr:cNvPr>
        <xdr:cNvSpPr txBox="1"/>
      </xdr:nvSpPr>
      <xdr:spPr>
        <a:xfrm>
          <a:off x="4673600"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83820</xdr:rowOff>
    </xdr:from>
    <xdr:to>
      <xdr:col>24</xdr:col>
      <xdr:colOff>152400</xdr:colOff>
      <xdr:row>86</xdr:row>
      <xdr:rowOff>83820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a:off x="4546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76216</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00000000-0008-0000-0E00-000021010000}"/>
            </a:ext>
          </a:extLst>
        </xdr:cNvPr>
        <xdr:cNvSpPr txBox="1"/>
      </xdr:nvSpPr>
      <xdr:spPr>
        <a:xfrm>
          <a:off x="4673600" y="13106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129539</xdr:rowOff>
    </xdr:from>
    <xdr:to>
      <xdr:col>24</xdr:col>
      <xdr:colOff>152400</xdr:colOff>
      <xdr:row>77</xdr:row>
      <xdr:rowOff>129539</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333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152416</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00000000-0008-0000-0E00-000023010000}"/>
            </a:ext>
          </a:extLst>
        </xdr:cNvPr>
        <xdr:cNvSpPr txBox="1"/>
      </xdr:nvSpPr>
      <xdr:spPr>
        <a:xfrm>
          <a:off x="4673600" y="142113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2539</xdr:rowOff>
    </xdr:from>
    <xdr:to>
      <xdr:col>24</xdr:col>
      <xdr:colOff>114300</xdr:colOff>
      <xdr:row>83</xdr:row>
      <xdr:rowOff>104139</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45847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118745</xdr:rowOff>
    </xdr:from>
    <xdr:to>
      <xdr:col>20</xdr:col>
      <xdr:colOff>38100</xdr:colOff>
      <xdr:row>83</xdr:row>
      <xdr:rowOff>48895</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3746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105411</xdr:rowOff>
    </xdr:from>
    <xdr:to>
      <xdr:col>15</xdr:col>
      <xdr:colOff>101600</xdr:colOff>
      <xdr:row>82</xdr:row>
      <xdr:rowOff>35561</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2857500" y="1399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114936</xdr:rowOff>
    </xdr:from>
    <xdr:to>
      <xdr:col>10</xdr:col>
      <xdr:colOff>165100</xdr:colOff>
      <xdr:row>82</xdr:row>
      <xdr:rowOff>45086</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1968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130175</xdr:rowOff>
    </xdr:from>
    <xdr:to>
      <xdr:col>6</xdr:col>
      <xdr:colOff>38100</xdr:colOff>
      <xdr:row>82</xdr:row>
      <xdr:rowOff>60325</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079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128270</xdr:rowOff>
    </xdr:from>
    <xdr:to>
      <xdr:col>24</xdr:col>
      <xdr:colOff>114300</xdr:colOff>
      <xdr:row>83</xdr:row>
      <xdr:rowOff>58420</xdr:rowOff>
    </xdr:to>
    <xdr:sp macro="" textlink="">
      <xdr:nvSpPr>
        <xdr:cNvPr id="302" name="楕円 301">
          <a:extLst>
            <a:ext uri="{FF2B5EF4-FFF2-40B4-BE49-F238E27FC236}">
              <a16:creationId xmlns:a16="http://schemas.microsoft.com/office/drawing/2014/main" id="{00000000-0008-0000-0E00-00002E010000}"/>
            </a:ext>
          </a:extLst>
        </xdr:cNvPr>
        <xdr:cNvSpPr/>
      </xdr:nvSpPr>
      <xdr:spPr>
        <a:xfrm>
          <a:off x="45847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151147</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00000000-0008-0000-0E00-00002F010000}"/>
            </a:ext>
          </a:extLst>
        </xdr:cNvPr>
        <xdr:cNvSpPr txBox="1"/>
      </xdr:nvSpPr>
      <xdr:spPr>
        <a:xfrm>
          <a:off x="4673600" y="1403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93980</xdr:rowOff>
    </xdr:from>
    <xdr:to>
      <xdr:col>20</xdr:col>
      <xdr:colOff>38100</xdr:colOff>
      <xdr:row>83</xdr:row>
      <xdr:rowOff>24130</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37465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144780</xdr:rowOff>
    </xdr:from>
    <xdr:to>
      <xdr:col>24</xdr:col>
      <xdr:colOff>63500</xdr:colOff>
      <xdr:row>83</xdr:row>
      <xdr:rowOff>7620</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3797300" y="142036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15875</xdr:rowOff>
    </xdr:from>
    <xdr:to>
      <xdr:col>15</xdr:col>
      <xdr:colOff>101600</xdr:colOff>
      <xdr:row>82</xdr:row>
      <xdr:rowOff>117475</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2857500" y="1407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66675</xdr:rowOff>
    </xdr:from>
    <xdr:to>
      <xdr:col>19</xdr:col>
      <xdr:colOff>177800</xdr:colOff>
      <xdr:row>82</xdr:row>
      <xdr:rowOff>144780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2908300" y="1412557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151130</xdr:rowOff>
    </xdr:from>
    <xdr:to>
      <xdr:col>10</xdr:col>
      <xdr:colOff>165100</xdr:colOff>
      <xdr:row>82</xdr:row>
      <xdr:rowOff>81280</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19685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30480</xdr:rowOff>
    </xdr:from>
    <xdr:to>
      <xdr:col>15</xdr:col>
      <xdr:colOff>50800</xdr:colOff>
      <xdr:row>82</xdr:row>
      <xdr:rowOff>66675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019300" y="140893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120650</xdr:rowOff>
    </xdr:from>
    <xdr:to>
      <xdr:col>6</xdr:col>
      <xdr:colOff>38100</xdr:colOff>
      <xdr:row>82</xdr:row>
      <xdr:rowOff>50800</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079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0</xdr:rowOff>
    </xdr:from>
    <xdr:to>
      <xdr:col>10</xdr:col>
      <xdr:colOff>114300</xdr:colOff>
      <xdr:row>82</xdr:row>
      <xdr:rowOff>30480</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1130300" y="140589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40022</xdr:rowOff>
    </xdr:from>
    <xdr:ext cx="405111" cy="259045"/>
    <xdr:sp macro="" textlink="">
      <xdr:nvSpPr>
        <xdr:cNvPr id="312" name="n_1aveValue【公営住宅】&#10;有形固定資産減価償却率">
          <a:extLst>
            <a:ext uri="{FF2B5EF4-FFF2-40B4-BE49-F238E27FC236}">
              <a16:creationId xmlns:a16="http://schemas.microsoft.com/office/drawing/2014/main" id="{00000000-0008-0000-0E00-000038010000}"/>
            </a:ext>
          </a:extLst>
        </xdr:cNvPr>
        <xdr:cNvSpPr txBox="1"/>
      </xdr:nvSpPr>
      <xdr:spPr>
        <a:xfrm>
          <a:off x="35820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52088</xdr:rowOff>
    </xdr:from>
    <xdr:ext cx="405111" cy="259045"/>
    <xdr:sp macro="" textlink="">
      <xdr:nvSpPr>
        <xdr:cNvPr id="313" name="n_2aveValue【公営住宅】&#10;有形固定資産減価償却率">
          <a:extLst>
            <a:ext uri="{FF2B5EF4-FFF2-40B4-BE49-F238E27FC236}">
              <a16:creationId xmlns:a16="http://schemas.microsoft.com/office/drawing/2014/main" id="{00000000-0008-0000-0E00-000039010000}"/>
            </a:ext>
          </a:extLst>
        </xdr:cNvPr>
        <xdr:cNvSpPr txBox="1"/>
      </xdr:nvSpPr>
      <xdr:spPr>
        <a:xfrm>
          <a:off x="27057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61613</xdr:rowOff>
    </xdr:from>
    <xdr:ext cx="405111" cy="259045"/>
    <xdr:sp macro="" textlink="">
      <xdr:nvSpPr>
        <xdr:cNvPr id="314" name="n_3aveValue【公営住宅】&#10;有形固定資産減価償却率">
          <a:extLst>
            <a:ext uri="{FF2B5EF4-FFF2-40B4-BE49-F238E27FC236}">
              <a16:creationId xmlns:a16="http://schemas.microsoft.com/office/drawing/2014/main" id="{00000000-0008-0000-0E00-00003A010000}"/>
            </a:ext>
          </a:extLst>
        </xdr:cNvPr>
        <xdr:cNvSpPr txBox="1"/>
      </xdr:nvSpPr>
      <xdr:spPr>
        <a:xfrm>
          <a:off x="1816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51452</xdr:rowOff>
    </xdr:from>
    <xdr:ext cx="405111" cy="259045"/>
    <xdr:sp macro="" textlink="">
      <xdr:nvSpPr>
        <xdr:cNvPr id="315" name="n_4aveValue【公営住宅】&#10;有形固定資産減価償却率">
          <a:extLst>
            <a:ext uri="{FF2B5EF4-FFF2-40B4-BE49-F238E27FC236}">
              <a16:creationId xmlns:a16="http://schemas.microsoft.com/office/drawing/2014/main" id="{00000000-0008-0000-0E00-00003B010000}"/>
            </a:ext>
          </a:extLst>
        </xdr:cNvPr>
        <xdr:cNvSpPr txBox="1"/>
      </xdr:nvSpPr>
      <xdr:spPr>
        <a:xfrm>
          <a:off x="9277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40657</xdr:rowOff>
    </xdr:from>
    <xdr:ext cx="405111" cy="259045"/>
    <xdr:sp macro="" textlink="">
      <xdr:nvSpPr>
        <xdr:cNvPr id="316" name="n_1mainValue【公営住宅】&#10;有形固定資産減価償却率">
          <a:extLst>
            <a:ext uri="{FF2B5EF4-FFF2-40B4-BE49-F238E27FC236}">
              <a16:creationId xmlns:a16="http://schemas.microsoft.com/office/drawing/2014/main" id="{00000000-0008-0000-0E00-00003C010000}"/>
            </a:ext>
          </a:extLst>
        </xdr:cNvPr>
        <xdr:cNvSpPr txBox="1"/>
      </xdr:nvSpPr>
      <xdr:spPr>
        <a:xfrm>
          <a:off x="35820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108602</xdr:rowOff>
    </xdr:from>
    <xdr:ext cx="405111" cy="259045"/>
    <xdr:sp macro="" textlink="">
      <xdr:nvSpPr>
        <xdr:cNvPr id="317" name="n_2mainValue【公営住宅】&#10;有形固定資産減価償却率">
          <a:extLst>
            <a:ext uri="{FF2B5EF4-FFF2-40B4-BE49-F238E27FC236}">
              <a16:creationId xmlns:a16="http://schemas.microsoft.com/office/drawing/2014/main" id="{00000000-0008-0000-0E00-00003D010000}"/>
            </a:ext>
          </a:extLst>
        </xdr:cNvPr>
        <xdr:cNvSpPr txBox="1"/>
      </xdr:nvSpPr>
      <xdr:spPr>
        <a:xfrm>
          <a:off x="2705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72407</xdr:rowOff>
    </xdr:from>
    <xdr:ext cx="405111" cy="259045"/>
    <xdr:sp macro="" textlink="">
      <xdr:nvSpPr>
        <xdr:cNvPr id="318" name="n_3mainValue【公営住宅】&#10;有形固定資産減価償却率">
          <a:extLst>
            <a:ext uri="{FF2B5EF4-FFF2-40B4-BE49-F238E27FC236}">
              <a16:creationId xmlns:a16="http://schemas.microsoft.com/office/drawing/2014/main" id="{00000000-0008-0000-0E00-00003E010000}"/>
            </a:ext>
          </a:extLst>
        </xdr:cNvPr>
        <xdr:cNvSpPr txBox="1"/>
      </xdr:nvSpPr>
      <xdr:spPr>
        <a:xfrm>
          <a:off x="181674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67327</xdr:rowOff>
    </xdr:from>
    <xdr:ext cx="405111" cy="259045"/>
    <xdr:sp macro="" textlink="">
      <xdr:nvSpPr>
        <xdr:cNvPr id="319" name="n_4mainValue【公営住宅】&#10;有形固定資産減価償却率">
          <a:extLst>
            <a:ext uri="{FF2B5EF4-FFF2-40B4-BE49-F238E27FC236}">
              <a16:creationId xmlns:a16="http://schemas.microsoft.com/office/drawing/2014/main" id="{00000000-0008-0000-0E00-00003F010000}"/>
            </a:ext>
          </a:extLst>
        </xdr:cNvPr>
        <xdr:cNvSpPr txBox="1"/>
      </xdr:nvSpPr>
      <xdr:spPr>
        <a:xfrm>
          <a:off x="927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E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00000000-0008-0000-0E00-000052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18669</xdr:rowOff>
    </xdr:from>
    <xdr:to>
      <xdr:col>54</xdr:col>
      <xdr:colOff>189865</xdr:colOff>
      <xdr:row>85</xdr:row>
      <xdr:rowOff>83820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flipV="1">
          <a:off x="10476865" y="13391769"/>
          <a:ext cx="0" cy="126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0" name="【公営住宅】&#10;一人当たり面積最小値テキスト">
          <a:extLst>
            <a:ext uri="{FF2B5EF4-FFF2-40B4-BE49-F238E27FC236}">
              <a16:creationId xmlns:a16="http://schemas.microsoft.com/office/drawing/2014/main" id="{00000000-0008-0000-0E00-000054010000}"/>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136796</xdr:rowOff>
    </xdr:from>
    <xdr:ext cx="469744" cy="259045"/>
    <xdr:sp macro="" textlink="">
      <xdr:nvSpPr>
        <xdr:cNvPr id="342" name="【公営住宅】&#10;一人当たり面積最大値テキスト">
          <a:extLst>
            <a:ext uri="{FF2B5EF4-FFF2-40B4-BE49-F238E27FC236}">
              <a16:creationId xmlns:a16="http://schemas.microsoft.com/office/drawing/2014/main" id="{00000000-0008-0000-0E00-000056010000}"/>
            </a:ext>
          </a:extLst>
        </xdr:cNvPr>
        <xdr:cNvSpPr txBox="1"/>
      </xdr:nvSpPr>
      <xdr:spPr>
        <a:xfrm>
          <a:off x="10515600" y="13166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18669</xdr:rowOff>
    </xdr:from>
    <xdr:to>
      <xdr:col>55</xdr:col>
      <xdr:colOff>88900</xdr:colOff>
      <xdr:row>78</xdr:row>
      <xdr:rowOff>18669</xdr:rowOff>
    </xdr:to>
    <xdr:cxnSp macro="">
      <xdr:nvCxnSpPr>
        <xdr:cNvPr id="343" name="直線コネクタ 342">
          <a:extLst>
            <a:ext uri="{FF2B5EF4-FFF2-40B4-BE49-F238E27FC236}">
              <a16:creationId xmlns:a16="http://schemas.microsoft.com/office/drawing/2014/main" id="{00000000-0008-0000-0E00-000057010000}"/>
            </a:ext>
          </a:extLst>
        </xdr:cNvPr>
        <xdr:cNvCxnSpPr/>
      </xdr:nvCxnSpPr>
      <xdr:spPr>
        <a:xfrm>
          <a:off x="10388600" y="13391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166324</xdr:rowOff>
    </xdr:from>
    <xdr:ext cx="469744" cy="259045"/>
    <xdr:sp macro="" textlink="">
      <xdr:nvSpPr>
        <xdr:cNvPr id="344" name="【公営住宅】&#10;一人当たり面積平均値テキスト">
          <a:extLst>
            <a:ext uri="{FF2B5EF4-FFF2-40B4-BE49-F238E27FC236}">
              <a16:creationId xmlns:a16="http://schemas.microsoft.com/office/drawing/2014/main" id="{00000000-0008-0000-0E00-000058010000}"/>
            </a:ext>
          </a:extLst>
        </xdr:cNvPr>
        <xdr:cNvSpPr txBox="1"/>
      </xdr:nvSpPr>
      <xdr:spPr>
        <a:xfrm>
          <a:off x="10515600" y="140537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16447</xdr:rowOff>
    </xdr:from>
    <xdr:to>
      <xdr:col>55</xdr:col>
      <xdr:colOff>50800</xdr:colOff>
      <xdr:row>82</xdr:row>
      <xdr:rowOff>118047</xdr:rowOff>
    </xdr:to>
    <xdr:sp macro="" textlink="">
      <xdr:nvSpPr>
        <xdr:cNvPr id="345" name="フローチャート: 判断 344">
          <a:extLst>
            <a:ext uri="{FF2B5EF4-FFF2-40B4-BE49-F238E27FC236}">
              <a16:creationId xmlns:a16="http://schemas.microsoft.com/office/drawing/2014/main" id="{00000000-0008-0000-0E00-000059010000}"/>
            </a:ext>
          </a:extLst>
        </xdr:cNvPr>
        <xdr:cNvSpPr/>
      </xdr:nvSpPr>
      <xdr:spPr>
        <a:xfrm>
          <a:off x="10426700" y="1407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89027</xdr:rowOff>
    </xdr:from>
    <xdr:to>
      <xdr:col>50</xdr:col>
      <xdr:colOff>165100</xdr:colOff>
      <xdr:row>83</xdr:row>
      <xdr:rowOff>19177</xdr:rowOff>
    </xdr:to>
    <xdr:sp macro="" textlink="">
      <xdr:nvSpPr>
        <xdr:cNvPr id="346" name="フローチャート: 判断 345">
          <a:extLst>
            <a:ext uri="{FF2B5EF4-FFF2-40B4-BE49-F238E27FC236}">
              <a16:creationId xmlns:a16="http://schemas.microsoft.com/office/drawing/2014/main" id="{00000000-0008-0000-0E00-00005A010000}"/>
            </a:ext>
          </a:extLst>
        </xdr:cNvPr>
        <xdr:cNvSpPr/>
      </xdr:nvSpPr>
      <xdr:spPr>
        <a:xfrm>
          <a:off x="9588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98171</xdr:rowOff>
    </xdr:from>
    <xdr:to>
      <xdr:col>46</xdr:col>
      <xdr:colOff>38100</xdr:colOff>
      <xdr:row>83</xdr:row>
      <xdr:rowOff>28321</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8699500" y="14157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115888</xdr:rowOff>
    </xdr:from>
    <xdr:to>
      <xdr:col>41</xdr:col>
      <xdr:colOff>101600</xdr:colOff>
      <xdr:row>83</xdr:row>
      <xdr:rowOff>46038</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7810500" y="1417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84455</xdr:rowOff>
    </xdr:from>
    <xdr:to>
      <xdr:col>36</xdr:col>
      <xdr:colOff>165100</xdr:colOff>
      <xdr:row>83</xdr:row>
      <xdr:rowOff>14605</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6921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E00-00005E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E00-00005F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117030</xdr:rowOff>
    </xdr:from>
    <xdr:to>
      <xdr:col>55</xdr:col>
      <xdr:colOff>50800</xdr:colOff>
      <xdr:row>80</xdr:row>
      <xdr:rowOff>47180</xdr:rowOff>
    </xdr:to>
    <xdr:sp macro="" textlink="">
      <xdr:nvSpPr>
        <xdr:cNvPr id="355" name="楕円 354">
          <a:extLst>
            <a:ext uri="{FF2B5EF4-FFF2-40B4-BE49-F238E27FC236}">
              <a16:creationId xmlns:a16="http://schemas.microsoft.com/office/drawing/2014/main" id="{00000000-0008-0000-0E00-000063010000}"/>
            </a:ext>
          </a:extLst>
        </xdr:cNvPr>
        <xdr:cNvSpPr/>
      </xdr:nvSpPr>
      <xdr:spPr>
        <a:xfrm>
          <a:off x="10426700" y="136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139907</xdr:rowOff>
    </xdr:from>
    <xdr:ext cx="469744" cy="259045"/>
    <xdr:sp macro="" textlink="">
      <xdr:nvSpPr>
        <xdr:cNvPr id="356" name="【公営住宅】&#10;一人当たり面積該当値テキスト">
          <a:extLst>
            <a:ext uri="{FF2B5EF4-FFF2-40B4-BE49-F238E27FC236}">
              <a16:creationId xmlns:a16="http://schemas.microsoft.com/office/drawing/2014/main" id="{00000000-0008-0000-0E00-000064010000}"/>
            </a:ext>
          </a:extLst>
        </xdr:cNvPr>
        <xdr:cNvSpPr txBox="1"/>
      </xdr:nvSpPr>
      <xdr:spPr>
        <a:xfrm>
          <a:off x="10515600" y="13513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136461</xdr:rowOff>
    </xdr:from>
    <xdr:to>
      <xdr:col>50</xdr:col>
      <xdr:colOff>165100</xdr:colOff>
      <xdr:row>80</xdr:row>
      <xdr:rowOff>66611</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9588500" y="136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167830</xdr:rowOff>
    </xdr:from>
    <xdr:to>
      <xdr:col>55</xdr:col>
      <xdr:colOff>0</xdr:colOff>
      <xdr:row>80</xdr:row>
      <xdr:rowOff>15811</xdr:rowOff>
    </xdr:to>
    <xdr:cxnSp macro="">
      <xdr:nvCxnSpPr>
        <xdr:cNvPr id="358" name="直線コネクタ 357">
          <a:extLst>
            <a:ext uri="{FF2B5EF4-FFF2-40B4-BE49-F238E27FC236}">
              <a16:creationId xmlns:a16="http://schemas.microsoft.com/office/drawing/2014/main" id="{00000000-0008-0000-0E00-000066010000}"/>
            </a:ext>
          </a:extLst>
        </xdr:cNvPr>
        <xdr:cNvCxnSpPr/>
      </xdr:nvCxnSpPr>
      <xdr:spPr>
        <a:xfrm flipV="1">
          <a:off x="9639300" y="13712380"/>
          <a:ext cx="8382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156463</xdr:rowOff>
    </xdr:from>
    <xdr:to>
      <xdr:col>46</xdr:col>
      <xdr:colOff>38100</xdr:colOff>
      <xdr:row>80</xdr:row>
      <xdr:rowOff>86613</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8699500" y="1370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15811</xdr:rowOff>
    </xdr:from>
    <xdr:to>
      <xdr:col>50</xdr:col>
      <xdr:colOff>114300</xdr:colOff>
      <xdr:row>80</xdr:row>
      <xdr:rowOff>35813</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flipV="1">
          <a:off x="8750300" y="13731811"/>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102172</xdr:rowOff>
    </xdr:from>
    <xdr:to>
      <xdr:col>41</xdr:col>
      <xdr:colOff>101600</xdr:colOff>
      <xdr:row>80</xdr:row>
      <xdr:rowOff>32322</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7810500" y="1364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152972</xdr:rowOff>
    </xdr:from>
    <xdr:to>
      <xdr:col>45</xdr:col>
      <xdr:colOff>177800</xdr:colOff>
      <xdr:row>80</xdr:row>
      <xdr:rowOff>35813</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a:off x="7861300" y="13697522"/>
          <a:ext cx="889000" cy="5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120459</xdr:rowOff>
    </xdr:from>
    <xdr:to>
      <xdr:col>36</xdr:col>
      <xdr:colOff>165100</xdr:colOff>
      <xdr:row>80</xdr:row>
      <xdr:rowOff>50609</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6921500" y="1366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152972</xdr:rowOff>
    </xdr:from>
    <xdr:to>
      <xdr:col>41</xdr:col>
      <xdr:colOff>50800</xdr:colOff>
      <xdr:row>79</xdr:row>
      <xdr:rowOff>171259</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6972300" y="13697522"/>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10304</xdr:rowOff>
    </xdr:from>
    <xdr:ext cx="469744" cy="259045"/>
    <xdr:sp macro="" textlink="">
      <xdr:nvSpPr>
        <xdr:cNvPr id="365" name="n_1aveValue【公営住宅】&#10;一人当たり面積">
          <a:extLst>
            <a:ext uri="{FF2B5EF4-FFF2-40B4-BE49-F238E27FC236}">
              <a16:creationId xmlns:a16="http://schemas.microsoft.com/office/drawing/2014/main" id="{00000000-0008-0000-0E00-00006D010000}"/>
            </a:ext>
          </a:extLst>
        </xdr:cNvPr>
        <xdr:cNvSpPr txBox="1"/>
      </xdr:nvSpPr>
      <xdr:spPr>
        <a:xfrm>
          <a:off x="9391727" y="1424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19448</xdr:rowOff>
    </xdr:from>
    <xdr:ext cx="469744" cy="259045"/>
    <xdr:sp macro="" textlink="">
      <xdr:nvSpPr>
        <xdr:cNvPr id="366" name="n_2aveValue【公営住宅】&#10;一人当たり面積">
          <a:extLst>
            <a:ext uri="{FF2B5EF4-FFF2-40B4-BE49-F238E27FC236}">
              <a16:creationId xmlns:a16="http://schemas.microsoft.com/office/drawing/2014/main" id="{00000000-0008-0000-0E00-00006E010000}"/>
            </a:ext>
          </a:extLst>
        </xdr:cNvPr>
        <xdr:cNvSpPr txBox="1"/>
      </xdr:nvSpPr>
      <xdr:spPr>
        <a:xfrm>
          <a:off x="8515427" y="1424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37165</xdr:rowOff>
    </xdr:from>
    <xdr:ext cx="469744" cy="259045"/>
    <xdr:sp macro="" textlink="">
      <xdr:nvSpPr>
        <xdr:cNvPr id="367" name="n_3aveValue【公営住宅】&#10;一人当たり面積">
          <a:extLst>
            <a:ext uri="{FF2B5EF4-FFF2-40B4-BE49-F238E27FC236}">
              <a16:creationId xmlns:a16="http://schemas.microsoft.com/office/drawing/2014/main" id="{00000000-0008-0000-0E00-00006F010000}"/>
            </a:ext>
          </a:extLst>
        </xdr:cNvPr>
        <xdr:cNvSpPr txBox="1"/>
      </xdr:nvSpPr>
      <xdr:spPr>
        <a:xfrm>
          <a:off x="7626427" y="14267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5732</xdr:rowOff>
    </xdr:from>
    <xdr:ext cx="469744" cy="259045"/>
    <xdr:sp macro="" textlink="">
      <xdr:nvSpPr>
        <xdr:cNvPr id="368" name="n_4aveValue【公営住宅】&#10;一人当たり面積">
          <a:extLst>
            <a:ext uri="{FF2B5EF4-FFF2-40B4-BE49-F238E27FC236}">
              <a16:creationId xmlns:a16="http://schemas.microsoft.com/office/drawing/2014/main" id="{00000000-0008-0000-0E00-000070010000}"/>
            </a:ext>
          </a:extLst>
        </xdr:cNvPr>
        <xdr:cNvSpPr txBox="1"/>
      </xdr:nvSpPr>
      <xdr:spPr>
        <a:xfrm>
          <a:off x="6737427" y="1423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83138</xdr:rowOff>
    </xdr:from>
    <xdr:ext cx="469744" cy="259045"/>
    <xdr:sp macro="" textlink="">
      <xdr:nvSpPr>
        <xdr:cNvPr id="369" name="n_1mainValue【公営住宅】&#10;一人当たり面積">
          <a:extLst>
            <a:ext uri="{FF2B5EF4-FFF2-40B4-BE49-F238E27FC236}">
              <a16:creationId xmlns:a16="http://schemas.microsoft.com/office/drawing/2014/main" id="{00000000-0008-0000-0E00-000071010000}"/>
            </a:ext>
          </a:extLst>
        </xdr:cNvPr>
        <xdr:cNvSpPr txBox="1"/>
      </xdr:nvSpPr>
      <xdr:spPr>
        <a:xfrm>
          <a:off x="9391727" y="1345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103140</xdr:rowOff>
    </xdr:from>
    <xdr:ext cx="469744" cy="259045"/>
    <xdr:sp macro="" textlink="">
      <xdr:nvSpPr>
        <xdr:cNvPr id="370" name="n_2mainValue【公営住宅】&#10;一人当たり面積">
          <a:extLst>
            <a:ext uri="{FF2B5EF4-FFF2-40B4-BE49-F238E27FC236}">
              <a16:creationId xmlns:a16="http://schemas.microsoft.com/office/drawing/2014/main" id="{00000000-0008-0000-0E00-000072010000}"/>
            </a:ext>
          </a:extLst>
        </xdr:cNvPr>
        <xdr:cNvSpPr txBox="1"/>
      </xdr:nvSpPr>
      <xdr:spPr>
        <a:xfrm>
          <a:off x="8515427" y="1347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48849</xdr:rowOff>
    </xdr:from>
    <xdr:ext cx="469744" cy="259045"/>
    <xdr:sp macro="" textlink="">
      <xdr:nvSpPr>
        <xdr:cNvPr id="371" name="n_3mainValue【公営住宅】&#10;一人当たり面積">
          <a:extLst>
            <a:ext uri="{FF2B5EF4-FFF2-40B4-BE49-F238E27FC236}">
              <a16:creationId xmlns:a16="http://schemas.microsoft.com/office/drawing/2014/main" id="{00000000-0008-0000-0E00-000073010000}"/>
            </a:ext>
          </a:extLst>
        </xdr:cNvPr>
        <xdr:cNvSpPr txBox="1"/>
      </xdr:nvSpPr>
      <xdr:spPr>
        <a:xfrm>
          <a:off x="7626427" y="13421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67136</xdr:rowOff>
    </xdr:from>
    <xdr:ext cx="469744" cy="259045"/>
    <xdr:sp macro="" textlink="">
      <xdr:nvSpPr>
        <xdr:cNvPr id="372" name="n_4mainValue【公営住宅】&#10;一人当たり面積">
          <a:extLst>
            <a:ext uri="{FF2B5EF4-FFF2-40B4-BE49-F238E27FC236}">
              <a16:creationId xmlns:a16="http://schemas.microsoft.com/office/drawing/2014/main" id="{00000000-0008-0000-0E00-000074010000}"/>
            </a:ext>
          </a:extLst>
        </xdr:cNvPr>
        <xdr:cNvSpPr txBox="1"/>
      </xdr:nvSpPr>
      <xdr:spPr>
        <a:xfrm>
          <a:off x="6737427" y="1344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00000000-0008-0000-0E00-000075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00000000-0008-0000-0E00-000076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00000000-0008-0000-0E00-00009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106680</xdr:rowOff>
    </xdr:from>
    <xdr:to>
      <xdr:col>85</xdr:col>
      <xdr:colOff>126364</xdr:colOff>
      <xdr:row>42</xdr:row>
      <xdr:rowOff>38100</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flipV="1">
          <a:off x="16318864" y="593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4" name="【認定こども園・幼稚園・保育所】&#10;有形固定資産減価償却率最小値テキスト">
          <a:extLst>
            <a:ext uri="{FF2B5EF4-FFF2-40B4-BE49-F238E27FC236}">
              <a16:creationId xmlns:a16="http://schemas.microsoft.com/office/drawing/2014/main" id="{00000000-0008-0000-0E00-00009E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53357</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00000000-0008-0000-0E00-0000A0010000}"/>
            </a:ext>
          </a:extLst>
        </xdr:cNvPr>
        <xdr:cNvSpPr txBox="1"/>
      </xdr:nvSpPr>
      <xdr:spPr>
        <a:xfrm>
          <a:off x="16357600" y="571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106680</xdr:rowOff>
    </xdr:from>
    <xdr:to>
      <xdr:col>86</xdr:col>
      <xdr:colOff>25400</xdr:colOff>
      <xdr:row>34</xdr:row>
      <xdr:rowOff>106680</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a:off x="16230600" y="593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95902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00000000-0008-0000-0E00-0000A2010000}"/>
            </a:ext>
          </a:extLst>
        </xdr:cNvPr>
        <xdr:cNvSpPr txBox="1"/>
      </xdr:nvSpPr>
      <xdr:spPr>
        <a:xfrm>
          <a:off x="16357600" y="626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73025</xdr:rowOff>
    </xdr:from>
    <xdr:to>
      <xdr:col>85</xdr:col>
      <xdr:colOff>177800</xdr:colOff>
      <xdr:row>38</xdr:row>
      <xdr:rowOff>3175</xdr:rowOff>
    </xdr:to>
    <xdr:sp macro="" textlink="">
      <xdr:nvSpPr>
        <xdr:cNvPr id="419" name="フローチャート: 判断 418">
          <a:extLst>
            <a:ext uri="{FF2B5EF4-FFF2-40B4-BE49-F238E27FC236}">
              <a16:creationId xmlns:a16="http://schemas.microsoft.com/office/drawing/2014/main" id="{00000000-0008-0000-0E00-0000A3010000}"/>
            </a:ext>
          </a:extLst>
        </xdr:cNvPr>
        <xdr:cNvSpPr/>
      </xdr:nvSpPr>
      <xdr:spPr>
        <a:xfrm>
          <a:off x="16268700" y="641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0" name="フローチャート: 判断 419">
          <a:extLst>
            <a:ext uri="{FF2B5EF4-FFF2-40B4-BE49-F238E27FC236}">
              <a16:creationId xmlns:a16="http://schemas.microsoft.com/office/drawing/2014/main" id="{00000000-0008-0000-0E00-0000A4010000}"/>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71120</xdr:rowOff>
    </xdr:from>
    <xdr:to>
      <xdr:col>76</xdr:col>
      <xdr:colOff>165100</xdr:colOff>
      <xdr:row>38</xdr:row>
      <xdr:rowOff>1270</xdr:rowOff>
    </xdr:to>
    <xdr:sp macro="" textlink="">
      <xdr:nvSpPr>
        <xdr:cNvPr id="421" name="フローチャート: 判断 420">
          <a:extLst>
            <a:ext uri="{FF2B5EF4-FFF2-40B4-BE49-F238E27FC236}">
              <a16:creationId xmlns:a16="http://schemas.microsoft.com/office/drawing/2014/main" id="{00000000-0008-0000-0E00-0000A5010000}"/>
            </a:ext>
          </a:extLst>
        </xdr:cNvPr>
        <xdr:cNvSpPr/>
      </xdr:nvSpPr>
      <xdr:spPr>
        <a:xfrm>
          <a:off x="14541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160655</xdr:rowOff>
    </xdr:from>
    <xdr:to>
      <xdr:col>72</xdr:col>
      <xdr:colOff>38100</xdr:colOff>
      <xdr:row>37</xdr:row>
      <xdr:rowOff>90805</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3652500" y="633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19685</xdr:rowOff>
    </xdr:from>
    <xdr:to>
      <xdr:col>67</xdr:col>
      <xdr:colOff>101600</xdr:colOff>
      <xdr:row>37</xdr:row>
      <xdr:rowOff>121285</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2763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E00-0000A8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E00-0000A9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88265</xdr:rowOff>
    </xdr:from>
    <xdr:to>
      <xdr:col>85</xdr:col>
      <xdr:colOff>177800</xdr:colOff>
      <xdr:row>38</xdr:row>
      <xdr:rowOff>18415</xdr:rowOff>
    </xdr:to>
    <xdr:sp macro="" textlink="">
      <xdr:nvSpPr>
        <xdr:cNvPr id="429" name="楕円 428">
          <a:extLst>
            <a:ext uri="{FF2B5EF4-FFF2-40B4-BE49-F238E27FC236}">
              <a16:creationId xmlns:a16="http://schemas.microsoft.com/office/drawing/2014/main" id="{00000000-0008-0000-0E00-0000AD010000}"/>
            </a:ext>
          </a:extLst>
        </xdr:cNvPr>
        <xdr:cNvSpPr/>
      </xdr:nvSpPr>
      <xdr:spPr>
        <a:xfrm>
          <a:off x="162687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66692</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00000000-0008-0000-0E00-0000AE010000}"/>
            </a:ext>
          </a:extLst>
        </xdr:cNvPr>
        <xdr:cNvSpPr txBox="1"/>
      </xdr:nvSpPr>
      <xdr:spPr>
        <a:xfrm>
          <a:off x="16357600" y="641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xdr:rowOff>
    </xdr:from>
    <xdr:to>
      <xdr:col>81</xdr:col>
      <xdr:colOff>101600</xdr:colOff>
      <xdr:row>37</xdr:row>
      <xdr:rowOff>102235</xdr:rowOff>
    </xdr:to>
    <xdr:sp macro="" textlink="">
      <xdr:nvSpPr>
        <xdr:cNvPr id="431" name="楕円 430">
          <a:extLst>
            <a:ext uri="{FF2B5EF4-FFF2-40B4-BE49-F238E27FC236}">
              <a16:creationId xmlns:a16="http://schemas.microsoft.com/office/drawing/2014/main" id="{00000000-0008-0000-0E00-0000AF010000}"/>
            </a:ext>
          </a:extLst>
        </xdr:cNvPr>
        <xdr:cNvSpPr/>
      </xdr:nvSpPr>
      <xdr:spPr>
        <a:xfrm>
          <a:off x="15430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51435</xdr:rowOff>
    </xdr:from>
    <xdr:to>
      <xdr:col>85</xdr:col>
      <xdr:colOff>127000</xdr:colOff>
      <xdr:row>37</xdr:row>
      <xdr:rowOff>139065</xdr:rowOff>
    </xdr:to>
    <xdr:cxnSp macro="">
      <xdr:nvCxnSpPr>
        <xdr:cNvPr id="432" name="直線コネクタ 431">
          <a:extLst>
            <a:ext uri="{FF2B5EF4-FFF2-40B4-BE49-F238E27FC236}">
              <a16:creationId xmlns:a16="http://schemas.microsoft.com/office/drawing/2014/main" id="{00000000-0008-0000-0E00-0000B0010000}"/>
            </a:ext>
          </a:extLst>
        </xdr:cNvPr>
        <xdr:cNvCxnSpPr/>
      </xdr:nvCxnSpPr>
      <xdr:spPr>
        <a:xfrm>
          <a:off x="15481300" y="6395085"/>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635</xdr:rowOff>
    </xdr:from>
    <xdr:to>
      <xdr:col>76</xdr:col>
      <xdr:colOff>165100</xdr:colOff>
      <xdr:row>36</xdr:row>
      <xdr:rowOff>102235</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4541500" y="617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51435</xdr:rowOff>
    </xdr:from>
    <xdr:to>
      <xdr:col>81</xdr:col>
      <xdr:colOff>50800</xdr:colOff>
      <xdr:row>37</xdr:row>
      <xdr:rowOff>51435</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4592300" y="6223635"/>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635</xdr:rowOff>
    </xdr:from>
    <xdr:to>
      <xdr:col>72</xdr:col>
      <xdr:colOff>38100</xdr:colOff>
      <xdr:row>36</xdr:row>
      <xdr:rowOff>102235</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3652500" y="617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51435</xdr:rowOff>
    </xdr:from>
    <xdr:to>
      <xdr:col>76</xdr:col>
      <xdr:colOff>114300</xdr:colOff>
      <xdr:row>36</xdr:row>
      <xdr:rowOff>51435</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3703300" y="62236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84455</xdr:rowOff>
    </xdr:from>
    <xdr:to>
      <xdr:col>67</xdr:col>
      <xdr:colOff>101600</xdr:colOff>
      <xdr:row>36</xdr:row>
      <xdr:rowOff>14605</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27635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135255</xdr:rowOff>
    </xdr:from>
    <xdr:to>
      <xdr:col>71</xdr:col>
      <xdr:colOff>177800</xdr:colOff>
      <xdr:row>36</xdr:row>
      <xdr:rowOff>51435</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2814300" y="613600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00000000-0008-0000-0E00-0000B7010000}"/>
            </a:ext>
          </a:extLst>
        </xdr:cNvPr>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163847</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00000000-0008-0000-0E00-0000B8010000}"/>
            </a:ext>
          </a:extLst>
        </xdr:cNvPr>
        <xdr:cNvSpPr txBox="1"/>
      </xdr:nvSpPr>
      <xdr:spPr>
        <a:xfrm>
          <a:off x="14389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81932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350074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112412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26117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118762</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52660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118762</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4389744" y="594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118762</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3500744" y="594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31132</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2611744"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00000000-0008-0000-0E00-0000B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00000000-0008-0000-0E00-0000C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00000000-0008-0000-0E00-0000C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00000000-0008-0000-0E00-0000C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E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128451</xdr:rowOff>
    </xdr:from>
    <xdr:to>
      <xdr:col>116</xdr:col>
      <xdr:colOff>62864</xdr:colOff>
      <xdr:row>41</xdr:row>
      <xdr:rowOff>103959</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flipV="1">
          <a:off x="22160864" y="5614851"/>
          <a:ext cx="0" cy="1518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107786</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E00-0000D9010000}"/>
            </a:ext>
          </a:extLst>
        </xdr:cNvPr>
        <xdr:cNvSpPr txBox="1"/>
      </xdr:nvSpPr>
      <xdr:spPr>
        <a:xfrm>
          <a:off x="22199600" y="7137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103959</xdr:rowOff>
    </xdr:from>
    <xdr:to>
      <xdr:col>116</xdr:col>
      <xdr:colOff>152400</xdr:colOff>
      <xdr:row>41</xdr:row>
      <xdr:rowOff>103959</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22072600" y="713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75128</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E00-0000DB010000}"/>
            </a:ext>
          </a:extLst>
        </xdr:cNvPr>
        <xdr:cNvSpPr txBox="1"/>
      </xdr:nvSpPr>
      <xdr:spPr>
        <a:xfrm>
          <a:off x="22199600" y="539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128451</xdr:rowOff>
    </xdr:from>
    <xdr:to>
      <xdr:col>116</xdr:col>
      <xdr:colOff>152400</xdr:colOff>
      <xdr:row>32</xdr:row>
      <xdr:rowOff>128451</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22072600" y="5614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11991</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E00-0000DD010000}"/>
            </a:ext>
          </a:extLst>
        </xdr:cNvPr>
        <xdr:cNvSpPr txBox="1"/>
      </xdr:nvSpPr>
      <xdr:spPr>
        <a:xfrm>
          <a:off x="22199600" y="6355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33564</xdr:rowOff>
    </xdr:from>
    <xdr:to>
      <xdr:col>116</xdr:col>
      <xdr:colOff>114300</xdr:colOff>
      <xdr:row>37</xdr:row>
      <xdr:rowOff>135164</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221107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82550</xdr:rowOff>
    </xdr:from>
    <xdr:to>
      <xdr:col>112</xdr:col>
      <xdr:colOff>38100</xdr:colOff>
      <xdr:row>38</xdr:row>
      <xdr:rowOff>12700</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21272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62956</xdr:rowOff>
    </xdr:from>
    <xdr:to>
      <xdr:col>107</xdr:col>
      <xdr:colOff>101600</xdr:colOff>
      <xdr:row>37</xdr:row>
      <xdr:rowOff>164556</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20383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108676</xdr:rowOff>
    </xdr:from>
    <xdr:to>
      <xdr:col>102</xdr:col>
      <xdr:colOff>165100</xdr:colOff>
      <xdr:row>38</xdr:row>
      <xdr:rowOff>38826</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19494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89081</xdr:rowOff>
    </xdr:from>
    <xdr:to>
      <xdr:col>98</xdr:col>
      <xdr:colOff>38100</xdr:colOff>
      <xdr:row>38</xdr:row>
      <xdr:rowOff>19231</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18605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64589</xdr:rowOff>
    </xdr:from>
    <xdr:to>
      <xdr:col>116</xdr:col>
      <xdr:colOff>114300</xdr:colOff>
      <xdr:row>36</xdr:row>
      <xdr:rowOff>166189</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22110700" y="623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87466</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E00-0000E9010000}"/>
            </a:ext>
          </a:extLst>
        </xdr:cNvPr>
        <xdr:cNvSpPr txBox="1"/>
      </xdr:nvSpPr>
      <xdr:spPr>
        <a:xfrm>
          <a:off x="22199600" y="6088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84183</xdr:rowOff>
    </xdr:from>
    <xdr:to>
      <xdr:col>112</xdr:col>
      <xdr:colOff>38100</xdr:colOff>
      <xdr:row>37</xdr:row>
      <xdr:rowOff>14333</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1272500" y="625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115389</xdr:rowOff>
    </xdr:from>
    <xdr:to>
      <xdr:col>116</xdr:col>
      <xdr:colOff>63500</xdr:colOff>
      <xdr:row>36</xdr:row>
      <xdr:rowOff>134983</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21323300" y="6287589"/>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107043</xdr:rowOff>
    </xdr:from>
    <xdr:to>
      <xdr:col>107</xdr:col>
      <xdr:colOff>101600</xdr:colOff>
      <xdr:row>37</xdr:row>
      <xdr:rowOff>37193</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0383500" y="627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134983</xdr:rowOff>
    </xdr:from>
    <xdr:to>
      <xdr:col>111</xdr:col>
      <xdr:colOff>177800</xdr:colOff>
      <xdr:row>36</xdr:row>
      <xdr:rowOff>157843</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20434300" y="630718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126637</xdr:rowOff>
    </xdr:from>
    <xdr:to>
      <xdr:col>102</xdr:col>
      <xdr:colOff>165100</xdr:colOff>
      <xdr:row>37</xdr:row>
      <xdr:rowOff>56787</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9494500" y="629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157843</xdr:rowOff>
    </xdr:from>
    <xdr:to>
      <xdr:col>107</xdr:col>
      <xdr:colOff>50800</xdr:colOff>
      <xdr:row>37</xdr:row>
      <xdr:rowOff>5987</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19545300" y="633004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146231</xdr:rowOff>
    </xdr:from>
    <xdr:to>
      <xdr:col>98</xdr:col>
      <xdr:colOff>38100</xdr:colOff>
      <xdr:row>37</xdr:row>
      <xdr:rowOff>76381</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8605500" y="631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5987</xdr:rowOff>
    </xdr:from>
    <xdr:to>
      <xdr:col>102</xdr:col>
      <xdr:colOff>114300</xdr:colOff>
      <xdr:row>37</xdr:row>
      <xdr:rowOff>25581</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flipV="1">
          <a:off x="18656300" y="634963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3827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21075727" y="651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155683</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20199427" y="6499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29953</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9310427" y="654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10358</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8421427" y="652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30860</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1075727" y="6031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53720</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20199427"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73314</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9310427" y="607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92908</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8421427" y="609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E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64</xdr:row>
      <xdr:rowOff>62049</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flipV="1">
          <a:off x="16318864" y="9421585"/>
          <a:ext cx="0" cy="1613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65876</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E00-000015020000}"/>
            </a:ext>
          </a:extLst>
        </xdr:cNvPr>
        <xdr:cNvSpPr txBox="1"/>
      </xdr:nvSpPr>
      <xdr:spPr>
        <a:xfrm>
          <a:off x="16357600" y="1103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62049</xdr:rowOff>
    </xdr:from>
    <xdr:to>
      <xdr:col>86</xdr:col>
      <xdr:colOff>25400</xdr:colOff>
      <xdr:row>64</xdr:row>
      <xdr:rowOff>62049</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6230600" y="1103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E00-000017020000}"/>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128468</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E00-000019020000}"/>
            </a:ext>
          </a:extLst>
        </xdr:cNvPr>
        <xdr:cNvSpPr txBox="1"/>
      </xdr:nvSpPr>
      <xdr:spPr>
        <a:xfrm>
          <a:off x="16357600" y="102440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150041</xdr:rowOff>
    </xdr:from>
    <xdr:to>
      <xdr:col>85</xdr:col>
      <xdr:colOff>177800</xdr:colOff>
      <xdr:row>60</xdr:row>
      <xdr:rowOff>80191</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6268700" y="1026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39007</xdr:rowOff>
    </xdr:from>
    <xdr:to>
      <xdr:col>81</xdr:col>
      <xdr:colOff>101600</xdr:colOff>
      <xdr:row>59</xdr:row>
      <xdr:rowOff>140607</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5430500" y="1015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171269</xdr:rowOff>
    </xdr:from>
    <xdr:to>
      <xdr:col>76</xdr:col>
      <xdr:colOff>165100</xdr:colOff>
      <xdr:row>59</xdr:row>
      <xdr:rowOff>101419</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4541500" y="1011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19413</xdr:rowOff>
    </xdr:from>
    <xdr:to>
      <xdr:col>72</xdr:col>
      <xdr:colOff>38100</xdr:colOff>
      <xdr:row>59</xdr:row>
      <xdr:rowOff>121013</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3652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99423</xdr:rowOff>
    </xdr:from>
    <xdr:to>
      <xdr:col>67</xdr:col>
      <xdr:colOff>101600</xdr:colOff>
      <xdr:row>59</xdr:row>
      <xdr:rowOff>29573</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2763500" y="10043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35741</xdr:rowOff>
    </xdr:from>
    <xdr:to>
      <xdr:col>85</xdr:col>
      <xdr:colOff>177800</xdr:colOff>
      <xdr:row>57</xdr:row>
      <xdr:rowOff>137341</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6268700" y="980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58618</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E00-000025020000}"/>
            </a:ext>
          </a:extLst>
        </xdr:cNvPr>
        <xdr:cNvSpPr txBox="1"/>
      </xdr:nvSpPr>
      <xdr:spPr>
        <a:xfrm>
          <a:off x="16357600" y="9659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145143</xdr:rowOff>
    </xdr:from>
    <xdr:to>
      <xdr:col>81</xdr:col>
      <xdr:colOff>101600</xdr:colOff>
      <xdr:row>57</xdr:row>
      <xdr:rowOff>75293</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5430500" y="974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24493</xdr:rowOff>
    </xdr:from>
    <xdr:to>
      <xdr:col>85</xdr:col>
      <xdr:colOff>127000</xdr:colOff>
      <xdr:row>57</xdr:row>
      <xdr:rowOff>86541</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5481300" y="9797143"/>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37374</xdr:rowOff>
    </xdr:from>
    <xdr:to>
      <xdr:col>76</xdr:col>
      <xdr:colOff>165100</xdr:colOff>
      <xdr:row>56</xdr:row>
      <xdr:rowOff>138974</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4541500" y="963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88174</xdr:rowOff>
    </xdr:from>
    <xdr:to>
      <xdr:col>81</xdr:col>
      <xdr:colOff>50800</xdr:colOff>
      <xdr:row>57</xdr:row>
      <xdr:rowOff>24493</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4592300" y="9689374"/>
          <a:ext cx="8890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37374</xdr:rowOff>
    </xdr:from>
    <xdr:to>
      <xdr:col>72</xdr:col>
      <xdr:colOff>38100</xdr:colOff>
      <xdr:row>56</xdr:row>
      <xdr:rowOff>138974</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3652500" y="963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88174</xdr:rowOff>
    </xdr:from>
    <xdr:to>
      <xdr:col>76</xdr:col>
      <xdr:colOff>114300</xdr:colOff>
      <xdr:row>56</xdr:row>
      <xdr:rowOff>88174</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3703300" y="96893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140244</xdr:rowOff>
    </xdr:from>
    <xdr:to>
      <xdr:col>67</xdr:col>
      <xdr:colOff>101600</xdr:colOff>
      <xdr:row>56</xdr:row>
      <xdr:rowOff>70394</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2763500" y="956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19594</xdr:rowOff>
    </xdr:from>
    <xdr:to>
      <xdr:col>71</xdr:col>
      <xdr:colOff>177800</xdr:colOff>
      <xdr:row>56</xdr:row>
      <xdr:rowOff>88174</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2814300" y="962079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131734</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E00-00002E020000}"/>
            </a:ext>
          </a:extLst>
        </xdr:cNvPr>
        <xdr:cNvSpPr txBox="1"/>
      </xdr:nvSpPr>
      <xdr:spPr>
        <a:xfrm>
          <a:off x="15266044" y="1024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92546</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E00-00002F020000}"/>
            </a:ext>
          </a:extLst>
        </xdr:cNvPr>
        <xdr:cNvSpPr txBox="1"/>
      </xdr:nvSpPr>
      <xdr:spPr>
        <a:xfrm>
          <a:off x="14389744" y="1020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112140</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E00-000030020000}"/>
            </a:ext>
          </a:extLst>
        </xdr:cNvPr>
        <xdr:cNvSpPr txBox="1"/>
      </xdr:nvSpPr>
      <xdr:spPr>
        <a:xfrm>
          <a:off x="13500744" y="102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20700</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E00-000031020000}"/>
            </a:ext>
          </a:extLst>
        </xdr:cNvPr>
        <xdr:cNvSpPr txBox="1"/>
      </xdr:nvSpPr>
      <xdr:spPr>
        <a:xfrm>
          <a:off x="12611744" y="10136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91820</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E00-000032020000}"/>
            </a:ext>
          </a:extLst>
        </xdr:cNvPr>
        <xdr:cNvSpPr txBox="1"/>
      </xdr:nvSpPr>
      <xdr:spPr>
        <a:xfrm>
          <a:off x="15266044" y="9521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155501</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E00-000033020000}"/>
            </a:ext>
          </a:extLst>
        </xdr:cNvPr>
        <xdr:cNvSpPr txBox="1"/>
      </xdr:nvSpPr>
      <xdr:spPr>
        <a:xfrm>
          <a:off x="14389744" y="941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155501</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E00-000034020000}"/>
            </a:ext>
          </a:extLst>
        </xdr:cNvPr>
        <xdr:cNvSpPr txBox="1"/>
      </xdr:nvSpPr>
      <xdr:spPr>
        <a:xfrm>
          <a:off x="13500744" y="941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86921</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E00-000035020000}"/>
            </a:ext>
          </a:extLst>
        </xdr:cNvPr>
        <xdr:cNvSpPr txBox="1"/>
      </xdr:nvSpPr>
      <xdr:spPr>
        <a:xfrm>
          <a:off x="12611744" y="934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0000000-0008-0000-0E00-00004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97384</xdr:rowOff>
    </xdr:from>
    <xdr:to>
      <xdr:col>116</xdr:col>
      <xdr:colOff>62864</xdr:colOff>
      <xdr:row>62</xdr:row>
      <xdr:rowOff>170535</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flipV="1">
          <a:off x="22160864" y="9527134"/>
          <a:ext cx="0" cy="1273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2912</xdr:rowOff>
    </xdr:from>
    <xdr:ext cx="469744" cy="259045"/>
    <xdr:sp macro="" textlink="">
      <xdr:nvSpPr>
        <xdr:cNvPr id="589" name="【学校施設】&#10;一人当たり面積最小値テキスト">
          <a:extLst>
            <a:ext uri="{FF2B5EF4-FFF2-40B4-BE49-F238E27FC236}">
              <a16:creationId xmlns:a16="http://schemas.microsoft.com/office/drawing/2014/main" id="{00000000-0008-0000-0E00-00004D020000}"/>
            </a:ext>
          </a:extLst>
        </xdr:cNvPr>
        <xdr:cNvSpPr txBox="1"/>
      </xdr:nvSpPr>
      <xdr:spPr>
        <a:xfrm>
          <a:off x="22199600" y="10804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170535</xdr:rowOff>
    </xdr:from>
    <xdr:to>
      <xdr:col>116</xdr:col>
      <xdr:colOff>152400</xdr:colOff>
      <xdr:row>62</xdr:row>
      <xdr:rowOff>170535</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a:off x="22072600" y="10800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44061</xdr:rowOff>
    </xdr:from>
    <xdr:ext cx="469744" cy="259045"/>
    <xdr:sp macro="" textlink="">
      <xdr:nvSpPr>
        <xdr:cNvPr id="591" name="【学校施設】&#10;一人当たり面積最大値テキスト">
          <a:extLst>
            <a:ext uri="{FF2B5EF4-FFF2-40B4-BE49-F238E27FC236}">
              <a16:creationId xmlns:a16="http://schemas.microsoft.com/office/drawing/2014/main" id="{00000000-0008-0000-0E00-00004F020000}"/>
            </a:ext>
          </a:extLst>
        </xdr:cNvPr>
        <xdr:cNvSpPr txBox="1"/>
      </xdr:nvSpPr>
      <xdr:spPr>
        <a:xfrm>
          <a:off x="22199600" y="930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97384</xdr:rowOff>
    </xdr:from>
    <xdr:to>
      <xdr:col>116</xdr:col>
      <xdr:colOff>152400</xdr:colOff>
      <xdr:row>55</xdr:row>
      <xdr:rowOff>97384</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a:off x="22072600" y="9527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23283</xdr:rowOff>
    </xdr:from>
    <xdr:ext cx="469744" cy="259045"/>
    <xdr:sp macro="" textlink="">
      <xdr:nvSpPr>
        <xdr:cNvPr id="593" name="【学校施設】&#10;一人当たり面積平均値テキスト">
          <a:extLst>
            <a:ext uri="{FF2B5EF4-FFF2-40B4-BE49-F238E27FC236}">
              <a16:creationId xmlns:a16="http://schemas.microsoft.com/office/drawing/2014/main" id="{00000000-0008-0000-0E00-000051020000}"/>
            </a:ext>
          </a:extLst>
        </xdr:cNvPr>
        <xdr:cNvSpPr txBox="1"/>
      </xdr:nvSpPr>
      <xdr:spPr>
        <a:xfrm>
          <a:off x="22199600" y="103102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406</xdr:rowOff>
    </xdr:from>
    <xdr:to>
      <xdr:col>116</xdr:col>
      <xdr:colOff>114300</xdr:colOff>
      <xdr:row>61</xdr:row>
      <xdr:rowOff>102006</xdr:rowOff>
    </xdr:to>
    <xdr:sp macro="" textlink="">
      <xdr:nvSpPr>
        <xdr:cNvPr id="594" name="フローチャート: 判断 593">
          <a:extLst>
            <a:ext uri="{FF2B5EF4-FFF2-40B4-BE49-F238E27FC236}">
              <a16:creationId xmlns:a16="http://schemas.microsoft.com/office/drawing/2014/main" id="{00000000-0008-0000-0E00-000052020000}"/>
            </a:ext>
          </a:extLst>
        </xdr:cNvPr>
        <xdr:cNvSpPr/>
      </xdr:nvSpPr>
      <xdr:spPr>
        <a:xfrm>
          <a:off x="22110700" y="10458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25095</xdr:rowOff>
    </xdr:from>
    <xdr:to>
      <xdr:col>112</xdr:col>
      <xdr:colOff>38100</xdr:colOff>
      <xdr:row>61</xdr:row>
      <xdr:rowOff>126695</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21272500" y="1048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8179</xdr:rowOff>
    </xdr:from>
    <xdr:to>
      <xdr:col>107</xdr:col>
      <xdr:colOff>101600</xdr:colOff>
      <xdr:row>61</xdr:row>
      <xdr:rowOff>109779</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20383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22809</xdr:rowOff>
    </xdr:from>
    <xdr:to>
      <xdr:col>102</xdr:col>
      <xdr:colOff>165100</xdr:colOff>
      <xdr:row>61</xdr:row>
      <xdr:rowOff>124409</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19494500" y="10481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106934</xdr:rowOff>
    </xdr:from>
    <xdr:to>
      <xdr:col>98</xdr:col>
      <xdr:colOff>38100</xdr:colOff>
      <xdr:row>61</xdr:row>
      <xdr:rowOff>37084</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8605500" y="10393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E00-00005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58928</xdr:rowOff>
    </xdr:from>
    <xdr:to>
      <xdr:col>116</xdr:col>
      <xdr:colOff>114300</xdr:colOff>
      <xdr:row>62</xdr:row>
      <xdr:rowOff>160528</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22110700" y="106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145305</xdr:rowOff>
    </xdr:from>
    <xdr:ext cx="469744" cy="259045"/>
    <xdr:sp macro="" textlink="">
      <xdr:nvSpPr>
        <xdr:cNvPr id="605" name="【学校施設】&#10;一人当たり面積該当値テキスト">
          <a:extLst>
            <a:ext uri="{FF2B5EF4-FFF2-40B4-BE49-F238E27FC236}">
              <a16:creationId xmlns:a16="http://schemas.microsoft.com/office/drawing/2014/main" id="{00000000-0008-0000-0E00-00005D020000}"/>
            </a:ext>
          </a:extLst>
        </xdr:cNvPr>
        <xdr:cNvSpPr txBox="1"/>
      </xdr:nvSpPr>
      <xdr:spPr>
        <a:xfrm>
          <a:off x="22199600" y="10603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72644</xdr:rowOff>
    </xdr:from>
    <xdr:to>
      <xdr:col>112</xdr:col>
      <xdr:colOff>38100</xdr:colOff>
      <xdr:row>63</xdr:row>
      <xdr:rowOff>2794</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212725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109728</xdr:rowOff>
    </xdr:from>
    <xdr:to>
      <xdr:col>116</xdr:col>
      <xdr:colOff>63500</xdr:colOff>
      <xdr:row>62</xdr:row>
      <xdr:rowOff>123444</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flipV="1">
          <a:off x="21323300" y="1073962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87275</xdr:rowOff>
    </xdr:from>
    <xdr:to>
      <xdr:col>107</xdr:col>
      <xdr:colOff>101600</xdr:colOff>
      <xdr:row>63</xdr:row>
      <xdr:rowOff>17425</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20383500" y="107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123444</xdr:rowOff>
    </xdr:from>
    <xdr:to>
      <xdr:col>111</xdr:col>
      <xdr:colOff>177800</xdr:colOff>
      <xdr:row>62</xdr:row>
      <xdr:rowOff>138075</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flipV="1">
          <a:off x="20434300" y="10753344"/>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101447</xdr:rowOff>
    </xdr:from>
    <xdr:to>
      <xdr:col>102</xdr:col>
      <xdr:colOff>165100</xdr:colOff>
      <xdr:row>63</xdr:row>
      <xdr:rowOff>31597</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19494500" y="1073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138075</xdr:rowOff>
    </xdr:from>
    <xdr:to>
      <xdr:col>107</xdr:col>
      <xdr:colOff>50800</xdr:colOff>
      <xdr:row>62</xdr:row>
      <xdr:rowOff>152247</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flipV="1">
          <a:off x="19545300" y="10767975"/>
          <a:ext cx="889000" cy="1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113335</xdr:rowOff>
    </xdr:from>
    <xdr:to>
      <xdr:col>98</xdr:col>
      <xdr:colOff>38100</xdr:colOff>
      <xdr:row>63</xdr:row>
      <xdr:rowOff>43485</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18605500" y="1074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152247</xdr:rowOff>
    </xdr:from>
    <xdr:to>
      <xdr:col>102</xdr:col>
      <xdr:colOff>114300</xdr:colOff>
      <xdr:row>62</xdr:row>
      <xdr:rowOff>164135</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flipV="1">
          <a:off x="18656300" y="10782147"/>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143222</xdr:rowOff>
    </xdr:from>
    <xdr:ext cx="469744" cy="259045"/>
    <xdr:sp macro="" textlink="">
      <xdr:nvSpPr>
        <xdr:cNvPr id="614" name="n_1aveValue【学校施設】&#10;一人当たり面積">
          <a:extLst>
            <a:ext uri="{FF2B5EF4-FFF2-40B4-BE49-F238E27FC236}">
              <a16:creationId xmlns:a16="http://schemas.microsoft.com/office/drawing/2014/main" id="{00000000-0008-0000-0E00-000066020000}"/>
            </a:ext>
          </a:extLst>
        </xdr:cNvPr>
        <xdr:cNvSpPr txBox="1"/>
      </xdr:nvSpPr>
      <xdr:spPr>
        <a:xfrm>
          <a:off x="21075727" y="10258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126306</xdr:rowOff>
    </xdr:from>
    <xdr:ext cx="469744" cy="259045"/>
    <xdr:sp macro="" textlink="">
      <xdr:nvSpPr>
        <xdr:cNvPr id="615" name="n_2aveValue【学校施設】&#10;一人当たり面積">
          <a:extLst>
            <a:ext uri="{FF2B5EF4-FFF2-40B4-BE49-F238E27FC236}">
              <a16:creationId xmlns:a16="http://schemas.microsoft.com/office/drawing/2014/main" id="{00000000-0008-0000-0E00-000067020000}"/>
            </a:ext>
          </a:extLst>
        </xdr:cNvPr>
        <xdr:cNvSpPr txBox="1"/>
      </xdr:nvSpPr>
      <xdr:spPr>
        <a:xfrm>
          <a:off x="20199427" y="1024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140936</xdr:rowOff>
    </xdr:from>
    <xdr:ext cx="469744" cy="259045"/>
    <xdr:sp macro="" textlink="">
      <xdr:nvSpPr>
        <xdr:cNvPr id="616" name="n_3aveValue【学校施設】&#10;一人当たり面積">
          <a:extLst>
            <a:ext uri="{FF2B5EF4-FFF2-40B4-BE49-F238E27FC236}">
              <a16:creationId xmlns:a16="http://schemas.microsoft.com/office/drawing/2014/main" id="{00000000-0008-0000-0E00-000068020000}"/>
            </a:ext>
          </a:extLst>
        </xdr:cNvPr>
        <xdr:cNvSpPr txBox="1"/>
      </xdr:nvSpPr>
      <xdr:spPr>
        <a:xfrm>
          <a:off x="19310427" y="10256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53611</xdr:rowOff>
    </xdr:from>
    <xdr:ext cx="469744" cy="259045"/>
    <xdr:sp macro="" textlink="">
      <xdr:nvSpPr>
        <xdr:cNvPr id="617" name="n_4aveValue【学校施設】&#10;一人当たり面積">
          <a:extLst>
            <a:ext uri="{FF2B5EF4-FFF2-40B4-BE49-F238E27FC236}">
              <a16:creationId xmlns:a16="http://schemas.microsoft.com/office/drawing/2014/main" id="{00000000-0008-0000-0E00-000069020000}"/>
            </a:ext>
          </a:extLst>
        </xdr:cNvPr>
        <xdr:cNvSpPr txBox="1"/>
      </xdr:nvSpPr>
      <xdr:spPr>
        <a:xfrm>
          <a:off x="18421427" y="1016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165371</xdr:rowOff>
    </xdr:from>
    <xdr:ext cx="469744" cy="259045"/>
    <xdr:sp macro="" textlink="">
      <xdr:nvSpPr>
        <xdr:cNvPr id="618" name="n_1mainValue【学校施設】&#10;一人当たり面積">
          <a:extLst>
            <a:ext uri="{FF2B5EF4-FFF2-40B4-BE49-F238E27FC236}">
              <a16:creationId xmlns:a16="http://schemas.microsoft.com/office/drawing/2014/main" id="{00000000-0008-0000-0E00-00006A020000}"/>
            </a:ext>
          </a:extLst>
        </xdr:cNvPr>
        <xdr:cNvSpPr txBox="1"/>
      </xdr:nvSpPr>
      <xdr:spPr>
        <a:xfrm>
          <a:off x="21075727" y="1079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8552</xdr:rowOff>
    </xdr:from>
    <xdr:ext cx="469744" cy="259045"/>
    <xdr:sp macro="" textlink="">
      <xdr:nvSpPr>
        <xdr:cNvPr id="619" name="n_2mainValue【学校施設】&#10;一人当たり面積">
          <a:extLst>
            <a:ext uri="{FF2B5EF4-FFF2-40B4-BE49-F238E27FC236}">
              <a16:creationId xmlns:a16="http://schemas.microsoft.com/office/drawing/2014/main" id="{00000000-0008-0000-0E00-00006B020000}"/>
            </a:ext>
          </a:extLst>
        </xdr:cNvPr>
        <xdr:cNvSpPr txBox="1"/>
      </xdr:nvSpPr>
      <xdr:spPr>
        <a:xfrm>
          <a:off x="201994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22724</xdr:rowOff>
    </xdr:from>
    <xdr:ext cx="469744" cy="259045"/>
    <xdr:sp macro="" textlink="">
      <xdr:nvSpPr>
        <xdr:cNvPr id="620" name="n_3mainValue【学校施設】&#10;一人当たり面積">
          <a:extLst>
            <a:ext uri="{FF2B5EF4-FFF2-40B4-BE49-F238E27FC236}">
              <a16:creationId xmlns:a16="http://schemas.microsoft.com/office/drawing/2014/main" id="{00000000-0008-0000-0E00-00006C020000}"/>
            </a:ext>
          </a:extLst>
        </xdr:cNvPr>
        <xdr:cNvSpPr txBox="1"/>
      </xdr:nvSpPr>
      <xdr:spPr>
        <a:xfrm>
          <a:off x="19310427" y="1082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34612</xdr:rowOff>
    </xdr:from>
    <xdr:ext cx="469744" cy="259045"/>
    <xdr:sp macro="" textlink="">
      <xdr:nvSpPr>
        <xdr:cNvPr id="621" name="n_4mainValue【学校施設】&#10;一人当たり面積">
          <a:extLst>
            <a:ext uri="{FF2B5EF4-FFF2-40B4-BE49-F238E27FC236}">
              <a16:creationId xmlns:a16="http://schemas.microsoft.com/office/drawing/2014/main" id="{00000000-0008-0000-0E00-00006D020000}"/>
            </a:ext>
          </a:extLst>
        </xdr:cNvPr>
        <xdr:cNvSpPr txBox="1"/>
      </xdr:nvSpPr>
      <xdr:spPr>
        <a:xfrm>
          <a:off x="18421427" y="10835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E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E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E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0000000-0008-0000-0E00-00008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19050</xdr:rowOff>
    </xdr:from>
    <xdr:to>
      <xdr:col>85</xdr:col>
      <xdr:colOff>126364</xdr:colOff>
      <xdr:row>86</xdr:row>
      <xdr:rowOff>53339</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flipV="1">
          <a:off x="16318864" y="13392150"/>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57166</xdr:rowOff>
    </xdr:from>
    <xdr:ext cx="405111" cy="259045"/>
    <xdr:sp macro="" textlink="">
      <xdr:nvSpPr>
        <xdr:cNvPr id="647" name="【児童館】&#10;有形固定資産減価償却率最小値テキスト">
          <a:extLst>
            <a:ext uri="{FF2B5EF4-FFF2-40B4-BE49-F238E27FC236}">
              <a16:creationId xmlns:a16="http://schemas.microsoft.com/office/drawing/2014/main" id="{00000000-0008-0000-0E00-000087020000}"/>
            </a:ext>
          </a:extLst>
        </xdr:cNvPr>
        <xdr:cNvSpPr txBox="1"/>
      </xdr:nvSpPr>
      <xdr:spPr>
        <a:xfrm>
          <a:off x="16357600" y="1480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53339</xdr:rowOff>
    </xdr:from>
    <xdr:to>
      <xdr:col>86</xdr:col>
      <xdr:colOff>25400</xdr:colOff>
      <xdr:row>86</xdr:row>
      <xdr:rowOff>53339</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6230600" y="1479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137177</xdr:rowOff>
    </xdr:from>
    <xdr:ext cx="405111" cy="259045"/>
    <xdr:sp macro="" textlink="">
      <xdr:nvSpPr>
        <xdr:cNvPr id="649" name="【児童館】&#10;有形固定資産減価償却率最大値テキスト">
          <a:extLst>
            <a:ext uri="{FF2B5EF4-FFF2-40B4-BE49-F238E27FC236}">
              <a16:creationId xmlns:a16="http://schemas.microsoft.com/office/drawing/2014/main" id="{00000000-0008-0000-0E00-000089020000}"/>
            </a:ext>
          </a:extLst>
        </xdr:cNvPr>
        <xdr:cNvSpPr txBox="1"/>
      </xdr:nvSpPr>
      <xdr:spPr>
        <a:xfrm>
          <a:off x="16357600" y="1316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19050</xdr:rowOff>
    </xdr:from>
    <xdr:to>
      <xdr:col>86</xdr:col>
      <xdr:colOff>25400</xdr:colOff>
      <xdr:row>78</xdr:row>
      <xdr:rowOff>19050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6230600" y="133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114952</xdr:rowOff>
    </xdr:from>
    <xdr:ext cx="405111" cy="259045"/>
    <xdr:sp macro="" textlink="">
      <xdr:nvSpPr>
        <xdr:cNvPr id="651" name="【児童館】&#10;有形固定資産減価償却率平均値テキスト">
          <a:extLst>
            <a:ext uri="{FF2B5EF4-FFF2-40B4-BE49-F238E27FC236}">
              <a16:creationId xmlns:a16="http://schemas.microsoft.com/office/drawing/2014/main" id="{00000000-0008-0000-0E00-00008B020000}"/>
            </a:ext>
          </a:extLst>
        </xdr:cNvPr>
        <xdr:cNvSpPr txBox="1"/>
      </xdr:nvSpPr>
      <xdr:spPr>
        <a:xfrm>
          <a:off x="16357600" y="14002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652" name="フローチャート: 判断 651">
          <a:extLst>
            <a:ext uri="{FF2B5EF4-FFF2-40B4-BE49-F238E27FC236}">
              <a16:creationId xmlns:a16="http://schemas.microsoft.com/office/drawing/2014/main" id="{00000000-0008-0000-0E00-00008C020000}"/>
            </a:ext>
          </a:extLst>
        </xdr:cNvPr>
        <xdr:cNvSpPr/>
      </xdr:nvSpPr>
      <xdr:spPr>
        <a:xfrm>
          <a:off x="16268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82550</xdr:rowOff>
    </xdr:from>
    <xdr:to>
      <xdr:col>81</xdr:col>
      <xdr:colOff>101600</xdr:colOff>
      <xdr:row>83</xdr:row>
      <xdr:rowOff>12700</xdr:rowOff>
    </xdr:to>
    <xdr:sp macro="" textlink="">
      <xdr:nvSpPr>
        <xdr:cNvPr id="653" name="フローチャート: 判断 652">
          <a:extLst>
            <a:ext uri="{FF2B5EF4-FFF2-40B4-BE49-F238E27FC236}">
              <a16:creationId xmlns:a16="http://schemas.microsoft.com/office/drawing/2014/main" id="{00000000-0008-0000-0E00-00008D020000}"/>
            </a:ext>
          </a:extLst>
        </xdr:cNvPr>
        <xdr:cNvSpPr/>
      </xdr:nvSpPr>
      <xdr:spPr>
        <a:xfrm>
          <a:off x="15430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636</xdr:rowOff>
    </xdr:from>
    <xdr:to>
      <xdr:col>76</xdr:col>
      <xdr:colOff>165100</xdr:colOff>
      <xdr:row>82</xdr:row>
      <xdr:rowOff>102236</xdr:rowOff>
    </xdr:to>
    <xdr:sp macro="" textlink="">
      <xdr:nvSpPr>
        <xdr:cNvPr id="654" name="フローチャート: 判断 653">
          <a:extLst>
            <a:ext uri="{FF2B5EF4-FFF2-40B4-BE49-F238E27FC236}">
              <a16:creationId xmlns:a16="http://schemas.microsoft.com/office/drawing/2014/main" id="{00000000-0008-0000-0E00-00008E020000}"/>
            </a:ext>
          </a:extLst>
        </xdr:cNvPr>
        <xdr:cNvSpPr/>
      </xdr:nvSpPr>
      <xdr:spPr>
        <a:xfrm>
          <a:off x="14541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107314</xdr:rowOff>
    </xdr:from>
    <xdr:to>
      <xdr:col>72</xdr:col>
      <xdr:colOff>38100</xdr:colOff>
      <xdr:row>82</xdr:row>
      <xdr:rowOff>37464</xdr:rowOff>
    </xdr:to>
    <xdr:sp macro="" textlink="">
      <xdr:nvSpPr>
        <xdr:cNvPr id="655" name="フローチャート: 判断 654">
          <a:extLst>
            <a:ext uri="{FF2B5EF4-FFF2-40B4-BE49-F238E27FC236}">
              <a16:creationId xmlns:a16="http://schemas.microsoft.com/office/drawing/2014/main" id="{00000000-0008-0000-0E00-00008F020000}"/>
            </a:ext>
          </a:extLst>
        </xdr:cNvPr>
        <xdr:cNvSpPr/>
      </xdr:nvSpPr>
      <xdr:spPr>
        <a:xfrm>
          <a:off x="13652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116839</xdr:rowOff>
    </xdr:from>
    <xdr:to>
      <xdr:col>67</xdr:col>
      <xdr:colOff>101600</xdr:colOff>
      <xdr:row>82</xdr:row>
      <xdr:rowOff>46989</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12763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139700</xdr:rowOff>
    </xdr:from>
    <xdr:to>
      <xdr:col>85</xdr:col>
      <xdr:colOff>177800</xdr:colOff>
      <xdr:row>84</xdr:row>
      <xdr:rowOff>69850</xdr:rowOff>
    </xdr:to>
    <xdr:sp macro="" textlink="">
      <xdr:nvSpPr>
        <xdr:cNvPr id="662" name="楕円 661">
          <a:extLst>
            <a:ext uri="{FF2B5EF4-FFF2-40B4-BE49-F238E27FC236}">
              <a16:creationId xmlns:a16="http://schemas.microsoft.com/office/drawing/2014/main" id="{00000000-0008-0000-0E00-000096020000}"/>
            </a:ext>
          </a:extLst>
        </xdr:cNvPr>
        <xdr:cNvSpPr/>
      </xdr:nvSpPr>
      <xdr:spPr>
        <a:xfrm>
          <a:off x="162687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118127</xdr:rowOff>
    </xdr:from>
    <xdr:ext cx="405111" cy="259045"/>
    <xdr:sp macro="" textlink="">
      <xdr:nvSpPr>
        <xdr:cNvPr id="663" name="【児童館】&#10;有形固定資産減価償却率該当値テキスト">
          <a:extLst>
            <a:ext uri="{FF2B5EF4-FFF2-40B4-BE49-F238E27FC236}">
              <a16:creationId xmlns:a16="http://schemas.microsoft.com/office/drawing/2014/main" id="{00000000-0008-0000-0E00-000097020000}"/>
            </a:ext>
          </a:extLst>
        </xdr:cNvPr>
        <xdr:cNvSpPr txBox="1"/>
      </xdr:nvSpPr>
      <xdr:spPr>
        <a:xfrm>
          <a:off x="16357600"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97789</xdr:rowOff>
    </xdr:from>
    <xdr:to>
      <xdr:col>81</xdr:col>
      <xdr:colOff>101600</xdr:colOff>
      <xdr:row>84</xdr:row>
      <xdr:rowOff>27939</xdr:rowOff>
    </xdr:to>
    <xdr:sp macro="" textlink="">
      <xdr:nvSpPr>
        <xdr:cNvPr id="664" name="楕円 663">
          <a:extLst>
            <a:ext uri="{FF2B5EF4-FFF2-40B4-BE49-F238E27FC236}">
              <a16:creationId xmlns:a16="http://schemas.microsoft.com/office/drawing/2014/main" id="{00000000-0008-0000-0E00-000098020000}"/>
            </a:ext>
          </a:extLst>
        </xdr:cNvPr>
        <xdr:cNvSpPr/>
      </xdr:nvSpPr>
      <xdr:spPr>
        <a:xfrm>
          <a:off x="15430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148589</xdr:rowOff>
    </xdr:from>
    <xdr:to>
      <xdr:col>85</xdr:col>
      <xdr:colOff>127000</xdr:colOff>
      <xdr:row>84</xdr:row>
      <xdr:rowOff>19050</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5481300" y="1437893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13970</xdr:rowOff>
    </xdr:from>
    <xdr:to>
      <xdr:col>76</xdr:col>
      <xdr:colOff>165100</xdr:colOff>
      <xdr:row>83</xdr:row>
      <xdr:rowOff>115570</xdr:rowOff>
    </xdr:to>
    <xdr:sp macro="" textlink="">
      <xdr:nvSpPr>
        <xdr:cNvPr id="666" name="楕円 665">
          <a:extLst>
            <a:ext uri="{FF2B5EF4-FFF2-40B4-BE49-F238E27FC236}">
              <a16:creationId xmlns:a16="http://schemas.microsoft.com/office/drawing/2014/main" id="{00000000-0008-0000-0E00-00009A020000}"/>
            </a:ext>
          </a:extLst>
        </xdr:cNvPr>
        <xdr:cNvSpPr/>
      </xdr:nvSpPr>
      <xdr:spPr>
        <a:xfrm>
          <a:off x="14541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64770</xdr:rowOff>
    </xdr:from>
    <xdr:to>
      <xdr:col>81</xdr:col>
      <xdr:colOff>50800</xdr:colOff>
      <xdr:row>83</xdr:row>
      <xdr:rowOff>148589</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4592300" y="1429512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13970</xdr:rowOff>
    </xdr:from>
    <xdr:to>
      <xdr:col>72</xdr:col>
      <xdr:colOff>38100</xdr:colOff>
      <xdr:row>83</xdr:row>
      <xdr:rowOff>115570</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3652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64770</xdr:rowOff>
    </xdr:from>
    <xdr:to>
      <xdr:col>76</xdr:col>
      <xdr:colOff>114300</xdr:colOff>
      <xdr:row>83</xdr:row>
      <xdr:rowOff>64770</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3703300" y="14295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143511</xdr:rowOff>
    </xdr:from>
    <xdr:to>
      <xdr:col>67</xdr:col>
      <xdr:colOff>101600</xdr:colOff>
      <xdr:row>83</xdr:row>
      <xdr:rowOff>73661</xdr:rowOff>
    </xdr:to>
    <xdr:sp macro="" textlink="">
      <xdr:nvSpPr>
        <xdr:cNvPr id="670" name="楕円 669">
          <a:extLst>
            <a:ext uri="{FF2B5EF4-FFF2-40B4-BE49-F238E27FC236}">
              <a16:creationId xmlns:a16="http://schemas.microsoft.com/office/drawing/2014/main" id="{00000000-0008-0000-0E00-00009E020000}"/>
            </a:ext>
          </a:extLst>
        </xdr:cNvPr>
        <xdr:cNvSpPr/>
      </xdr:nvSpPr>
      <xdr:spPr>
        <a:xfrm>
          <a:off x="12763500" y="1420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22861</xdr:rowOff>
    </xdr:from>
    <xdr:to>
      <xdr:col>71</xdr:col>
      <xdr:colOff>177800</xdr:colOff>
      <xdr:row>83</xdr:row>
      <xdr:rowOff>64770</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2814300" y="142532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29227</xdr:rowOff>
    </xdr:from>
    <xdr:ext cx="405111" cy="259045"/>
    <xdr:sp macro="" textlink="">
      <xdr:nvSpPr>
        <xdr:cNvPr id="672" name="n_1aveValue【児童館】&#10;有形固定資産減価償却率">
          <a:extLst>
            <a:ext uri="{FF2B5EF4-FFF2-40B4-BE49-F238E27FC236}">
              <a16:creationId xmlns:a16="http://schemas.microsoft.com/office/drawing/2014/main" id="{00000000-0008-0000-0E00-0000A0020000}"/>
            </a:ext>
          </a:extLst>
        </xdr:cNvPr>
        <xdr:cNvSpPr txBox="1"/>
      </xdr:nvSpPr>
      <xdr:spPr>
        <a:xfrm>
          <a:off x="152660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118763</xdr:rowOff>
    </xdr:from>
    <xdr:ext cx="405111" cy="259045"/>
    <xdr:sp macro="" textlink="">
      <xdr:nvSpPr>
        <xdr:cNvPr id="673" name="n_2aveValue【児童館】&#10;有形固定資産減価償却率">
          <a:extLst>
            <a:ext uri="{FF2B5EF4-FFF2-40B4-BE49-F238E27FC236}">
              <a16:creationId xmlns:a16="http://schemas.microsoft.com/office/drawing/2014/main" id="{00000000-0008-0000-0E00-0000A1020000}"/>
            </a:ext>
          </a:extLst>
        </xdr:cNvPr>
        <xdr:cNvSpPr txBox="1"/>
      </xdr:nvSpPr>
      <xdr:spPr>
        <a:xfrm>
          <a:off x="14389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53991</xdr:rowOff>
    </xdr:from>
    <xdr:ext cx="405111" cy="259045"/>
    <xdr:sp macro="" textlink="">
      <xdr:nvSpPr>
        <xdr:cNvPr id="674" name="n_3aveValue【児童館】&#10;有形固定資産減価償却率">
          <a:extLst>
            <a:ext uri="{FF2B5EF4-FFF2-40B4-BE49-F238E27FC236}">
              <a16:creationId xmlns:a16="http://schemas.microsoft.com/office/drawing/2014/main" id="{00000000-0008-0000-0E00-0000A2020000}"/>
            </a:ext>
          </a:extLst>
        </xdr:cNvPr>
        <xdr:cNvSpPr txBox="1"/>
      </xdr:nvSpPr>
      <xdr:spPr>
        <a:xfrm>
          <a:off x="13500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63516</xdr:rowOff>
    </xdr:from>
    <xdr:ext cx="405111" cy="259045"/>
    <xdr:sp macro="" textlink="">
      <xdr:nvSpPr>
        <xdr:cNvPr id="675" name="n_4aveValue【児童館】&#10;有形固定資産減価償却率">
          <a:extLst>
            <a:ext uri="{FF2B5EF4-FFF2-40B4-BE49-F238E27FC236}">
              <a16:creationId xmlns:a16="http://schemas.microsoft.com/office/drawing/2014/main" id="{00000000-0008-0000-0E00-0000A3020000}"/>
            </a:ext>
          </a:extLst>
        </xdr:cNvPr>
        <xdr:cNvSpPr txBox="1"/>
      </xdr:nvSpPr>
      <xdr:spPr>
        <a:xfrm>
          <a:off x="126117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19066</xdr:rowOff>
    </xdr:from>
    <xdr:ext cx="405111" cy="259045"/>
    <xdr:sp macro="" textlink="">
      <xdr:nvSpPr>
        <xdr:cNvPr id="676" name="n_1mainValue【児童館】&#10;有形固定資産減価償却率">
          <a:extLst>
            <a:ext uri="{FF2B5EF4-FFF2-40B4-BE49-F238E27FC236}">
              <a16:creationId xmlns:a16="http://schemas.microsoft.com/office/drawing/2014/main" id="{00000000-0008-0000-0E00-0000A4020000}"/>
            </a:ext>
          </a:extLst>
        </xdr:cNvPr>
        <xdr:cNvSpPr txBox="1"/>
      </xdr:nvSpPr>
      <xdr:spPr>
        <a:xfrm>
          <a:off x="15266044" y="1442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106697</xdr:rowOff>
    </xdr:from>
    <xdr:ext cx="405111" cy="259045"/>
    <xdr:sp macro="" textlink="">
      <xdr:nvSpPr>
        <xdr:cNvPr id="677" name="n_2mainValue【児童館】&#10;有形固定資産減価償却率">
          <a:extLst>
            <a:ext uri="{FF2B5EF4-FFF2-40B4-BE49-F238E27FC236}">
              <a16:creationId xmlns:a16="http://schemas.microsoft.com/office/drawing/2014/main" id="{00000000-0008-0000-0E00-0000A5020000}"/>
            </a:ext>
          </a:extLst>
        </xdr:cNvPr>
        <xdr:cNvSpPr txBox="1"/>
      </xdr:nvSpPr>
      <xdr:spPr>
        <a:xfrm>
          <a:off x="1438974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106697</xdr:rowOff>
    </xdr:from>
    <xdr:ext cx="405111" cy="259045"/>
    <xdr:sp macro="" textlink="">
      <xdr:nvSpPr>
        <xdr:cNvPr id="678" name="n_3mainValue【児童館】&#10;有形固定資産減価償却率">
          <a:extLst>
            <a:ext uri="{FF2B5EF4-FFF2-40B4-BE49-F238E27FC236}">
              <a16:creationId xmlns:a16="http://schemas.microsoft.com/office/drawing/2014/main" id="{00000000-0008-0000-0E00-0000A6020000}"/>
            </a:ext>
          </a:extLst>
        </xdr:cNvPr>
        <xdr:cNvSpPr txBox="1"/>
      </xdr:nvSpPr>
      <xdr:spPr>
        <a:xfrm>
          <a:off x="1350074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64788</xdr:rowOff>
    </xdr:from>
    <xdr:ext cx="405111" cy="259045"/>
    <xdr:sp macro="" textlink="">
      <xdr:nvSpPr>
        <xdr:cNvPr id="679" name="n_4mainValue【児童館】&#10;有形固定資産減価償却率">
          <a:extLst>
            <a:ext uri="{FF2B5EF4-FFF2-40B4-BE49-F238E27FC236}">
              <a16:creationId xmlns:a16="http://schemas.microsoft.com/office/drawing/2014/main" id="{00000000-0008-0000-0E00-0000A7020000}"/>
            </a:ext>
          </a:extLst>
        </xdr:cNvPr>
        <xdr:cNvSpPr txBox="1"/>
      </xdr:nvSpPr>
      <xdr:spPr>
        <a:xfrm>
          <a:off x="12611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0000000-0008-0000-0E00-0000A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0000000-0008-0000-0E00-0000B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00000000-0008-0000-0E00-0000BC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118111</xdr:rowOff>
    </xdr:from>
    <xdr:to>
      <xdr:col>116</xdr:col>
      <xdr:colOff>62864</xdr:colOff>
      <xdr:row>86</xdr:row>
      <xdr:rowOff>1524</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flipV="1">
          <a:off x="22160864" y="13319761"/>
          <a:ext cx="0" cy="1426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5351</xdr:rowOff>
    </xdr:from>
    <xdr:ext cx="469744" cy="259045"/>
    <xdr:sp macro="" textlink="">
      <xdr:nvSpPr>
        <xdr:cNvPr id="702" name="【児童館】&#10;一人当たり面積最小値テキスト">
          <a:extLst>
            <a:ext uri="{FF2B5EF4-FFF2-40B4-BE49-F238E27FC236}">
              <a16:creationId xmlns:a16="http://schemas.microsoft.com/office/drawing/2014/main" id="{00000000-0008-0000-0E00-0000BE020000}"/>
            </a:ext>
          </a:extLst>
        </xdr:cNvPr>
        <xdr:cNvSpPr txBox="1"/>
      </xdr:nvSpPr>
      <xdr:spPr>
        <a:xfrm>
          <a:off x="22199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xdr:rowOff>
    </xdr:from>
    <xdr:to>
      <xdr:col>116</xdr:col>
      <xdr:colOff>152400</xdr:colOff>
      <xdr:row>86</xdr:row>
      <xdr:rowOff>1524</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22072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64788</xdr:rowOff>
    </xdr:from>
    <xdr:ext cx="469744" cy="259045"/>
    <xdr:sp macro="" textlink="">
      <xdr:nvSpPr>
        <xdr:cNvPr id="704" name="【児童館】&#10;一人当たり面積最大値テキスト">
          <a:extLst>
            <a:ext uri="{FF2B5EF4-FFF2-40B4-BE49-F238E27FC236}">
              <a16:creationId xmlns:a16="http://schemas.microsoft.com/office/drawing/2014/main" id="{00000000-0008-0000-0E00-0000C0020000}"/>
            </a:ext>
          </a:extLst>
        </xdr:cNvPr>
        <xdr:cNvSpPr txBox="1"/>
      </xdr:nvSpPr>
      <xdr:spPr>
        <a:xfrm>
          <a:off x="22199600" y="1309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118111</xdr:rowOff>
    </xdr:from>
    <xdr:to>
      <xdr:col>116</xdr:col>
      <xdr:colOff>152400</xdr:colOff>
      <xdr:row>77</xdr:row>
      <xdr:rowOff>118111</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22072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157751</xdr:rowOff>
    </xdr:from>
    <xdr:ext cx="469744" cy="259045"/>
    <xdr:sp macro="" textlink="">
      <xdr:nvSpPr>
        <xdr:cNvPr id="706" name="【児童館】&#10;一人当たり面積平均値テキスト">
          <a:extLst>
            <a:ext uri="{FF2B5EF4-FFF2-40B4-BE49-F238E27FC236}">
              <a16:creationId xmlns:a16="http://schemas.microsoft.com/office/drawing/2014/main" id="{00000000-0008-0000-0E00-0000C2020000}"/>
            </a:ext>
          </a:extLst>
        </xdr:cNvPr>
        <xdr:cNvSpPr txBox="1"/>
      </xdr:nvSpPr>
      <xdr:spPr>
        <a:xfrm>
          <a:off x="22199600" y="14216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7874</xdr:rowOff>
    </xdr:from>
    <xdr:to>
      <xdr:col>116</xdr:col>
      <xdr:colOff>114300</xdr:colOff>
      <xdr:row>83</xdr:row>
      <xdr:rowOff>109474</xdr:rowOff>
    </xdr:to>
    <xdr:sp macro="" textlink="">
      <xdr:nvSpPr>
        <xdr:cNvPr id="707" name="フローチャート: 判断 706">
          <a:extLst>
            <a:ext uri="{FF2B5EF4-FFF2-40B4-BE49-F238E27FC236}">
              <a16:creationId xmlns:a16="http://schemas.microsoft.com/office/drawing/2014/main" id="{00000000-0008-0000-0E00-0000C3020000}"/>
            </a:ext>
          </a:extLst>
        </xdr:cNvPr>
        <xdr:cNvSpPr/>
      </xdr:nvSpPr>
      <xdr:spPr>
        <a:xfrm>
          <a:off x="22110700" y="1423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08" name="フローチャート: 判断 707">
          <a:extLst>
            <a:ext uri="{FF2B5EF4-FFF2-40B4-BE49-F238E27FC236}">
              <a16:creationId xmlns:a16="http://schemas.microsoft.com/office/drawing/2014/main" id="{00000000-0008-0000-0E00-0000C4020000}"/>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108458</xdr:rowOff>
    </xdr:from>
    <xdr:to>
      <xdr:col>107</xdr:col>
      <xdr:colOff>101600</xdr:colOff>
      <xdr:row>84</xdr:row>
      <xdr:rowOff>38608</xdr:rowOff>
    </xdr:to>
    <xdr:sp macro="" textlink="">
      <xdr:nvSpPr>
        <xdr:cNvPr id="709" name="フローチャート: 判断 708">
          <a:extLst>
            <a:ext uri="{FF2B5EF4-FFF2-40B4-BE49-F238E27FC236}">
              <a16:creationId xmlns:a16="http://schemas.microsoft.com/office/drawing/2014/main" id="{00000000-0008-0000-0E00-0000C5020000}"/>
            </a:ext>
          </a:extLst>
        </xdr:cNvPr>
        <xdr:cNvSpPr/>
      </xdr:nvSpPr>
      <xdr:spPr>
        <a:xfrm>
          <a:off x="20383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163322</xdr:rowOff>
    </xdr:from>
    <xdr:to>
      <xdr:col>102</xdr:col>
      <xdr:colOff>165100</xdr:colOff>
      <xdr:row>84</xdr:row>
      <xdr:rowOff>93472</xdr:rowOff>
    </xdr:to>
    <xdr:sp macro="" textlink="">
      <xdr:nvSpPr>
        <xdr:cNvPr id="710" name="フローチャート: 判断 709">
          <a:extLst>
            <a:ext uri="{FF2B5EF4-FFF2-40B4-BE49-F238E27FC236}">
              <a16:creationId xmlns:a16="http://schemas.microsoft.com/office/drawing/2014/main" id="{00000000-0008-0000-0E00-0000C6020000}"/>
            </a:ext>
          </a:extLst>
        </xdr:cNvPr>
        <xdr:cNvSpPr/>
      </xdr:nvSpPr>
      <xdr:spPr>
        <a:xfrm>
          <a:off x="19494500" y="1439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11" name="フローチャート: 判断 710">
          <a:extLst>
            <a:ext uri="{FF2B5EF4-FFF2-40B4-BE49-F238E27FC236}">
              <a16:creationId xmlns:a16="http://schemas.microsoft.com/office/drawing/2014/main" id="{00000000-0008-0000-0E00-0000C7020000}"/>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E00-0000C9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E00-0000CB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67311</xdr:rowOff>
    </xdr:from>
    <xdr:to>
      <xdr:col>116</xdr:col>
      <xdr:colOff>114300</xdr:colOff>
      <xdr:row>77</xdr:row>
      <xdr:rowOff>168911</xdr:rowOff>
    </xdr:to>
    <xdr:sp macro="" textlink="">
      <xdr:nvSpPr>
        <xdr:cNvPr id="717" name="楕円 716">
          <a:extLst>
            <a:ext uri="{FF2B5EF4-FFF2-40B4-BE49-F238E27FC236}">
              <a16:creationId xmlns:a16="http://schemas.microsoft.com/office/drawing/2014/main" id="{00000000-0008-0000-0E00-0000CD020000}"/>
            </a:ext>
          </a:extLst>
        </xdr:cNvPr>
        <xdr:cNvSpPr/>
      </xdr:nvSpPr>
      <xdr:spPr>
        <a:xfrm>
          <a:off x="22110700" y="1326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20338</xdr:rowOff>
    </xdr:from>
    <xdr:ext cx="469744" cy="259045"/>
    <xdr:sp macro="" textlink="">
      <xdr:nvSpPr>
        <xdr:cNvPr id="718" name="【児童館】&#10;一人当たり面積該当値テキスト">
          <a:extLst>
            <a:ext uri="{FF2B5EF4-FFF2-40B4-BE49-F238E27FC236}">
              <a16:creationId xmlns:a16="http://schemas.microsoft.com/office/drawing/2014/main" id="{00000000-0008-0000-0E00-0000CE020000}"/>
            </a:ext>
          </a:extLst>
        </xdr:cNvPr>
        <xdr:cNvSpPr txBox="1"/>
      </xdr:nvSpPr>
      <xdr:spPr>
        <a:xfrm>
          <a:off x="22199600" y="13221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94742</xdr:rowOff>
    </xdr:from>
    <xdr:to>
      <xdr:col>112</xdr:col>
      <xdr:colOff>38100</xdr:colOff>
      <xdr:row>78</xdr:row>
      <xdr:rowOff>24892</xdr:rowOff>
    </xdr:to>
    <xdr:sp macro="" textlink="">
      <xdr:nvSpPr>
        <xdr:cNvPr id="719" name="楕円 718">
          <a:extLst>
            <a:ext uri="{FF2B5EF4-FFF2-40B4-BE49-F238E27FC236}">
              <a16:creationId xmlns:a16="http://schemas.microsoft.com/office/drawing/2014/main" id="{00000000-0008-0000-0E00-0000CF020000}"/>
            </a:ext>
          </a:extLst>
        </xdr:cNvPr>
        <xdr:cNvSpPr/>
      </xdr:nvSpPr>
      <xdr:spPr>
        <a:xfrm>
          <a:off x="21272500" y="1329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118111</xdr:rowOff>
    </xdr:from>
    <xdr:to>
      <xdr:col>116</xdr:col>
      <xdr:colOff>63500</xdr:colOff>
      <xdr:row>77</xdr:row>
      <xdr:rowOff>145542</xdr:rowOff>
    </xdr:to>
    <xdr:cxnSp macro="">
      <xdr:nvCxnSpPr>
        <xdr:cNvPr id="720" name="直線コネクタ 719">
          <a:extLst>
            <a:ext uri="{FF2B5EF4-FFF2-40B4-BE49-F238E27FC236}">
              <a16:creationId xmlns:a16="http://schemas.microsoft.com/office/drawing/2014/main" id="{00000000-0008-0000-0E00-0000D0020000}"/>
            </a:ext>
          </a:extLst>
        </xdr:cNvPr>
        <xdr:cNvCxnSpPr/>
      </xdr:nvCxnSpPr>
      <xdr:spPr>
        <a:xfrm flipV="1">
          <a:off x="21323300" y="13319761"/>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122174</xdr:rowOff>
    </xdr:from>
    <xdr:to>
      <xdr:col>107</xdr:col>
      <xdr:colOff>101600</xdr:colOff>
      <xdr:row>78</xdr:row>
      <xdr:rowOff>52324</xdr:rowOff>
    </xdr:to>
    <xdr:sp macro="" textlink="">
      <xdr:nvSpPr>
        <xdr:cNvPr id="721" name="楕円 720">
          <a:extLst>
            <a:ext uri="{FF2B5EF4-FFF2-40B4-BE49-F238E27FC236}">
              <a16:creationId xmlns:a16="http://schemas.microsoft.com/office/drawing/2014/main" id="{00000000-0008-0000-0E00-0000D1020000}"/>
            </a:ext>
          </a:extLst>
        </xdr:cNvPr>
        <xdr:cNvSpPr/>
      </xdr:nvSpPr>
      <xdr:spPr>
        <a:xfrm>
          <a:off x="20383500" y="1332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145542</xdr:rowOff>
    </xdr:from>
    <xdr:to>
      <xdr:col>111</xdr:col>
      <xdr:colOff>177800</xdr:colOff>
      <xdr:row>78</xdr:row>
      <xdr:rowOff>1524</xdr:rowOff>
    </xdr:to>
    <xdr:cxnSp macro="">
      <xdr:nvCxnSpPr>
        <xdr:cNvPr id="722" name="直線コネクタ 721">
          <a:extLst>
            <a:ext uri="{FF2B5EF4-FFF2-40B4-BE49-F238E27FC236}">
              <a16:creationId xmlns:a16="http://schemas.microsoft.com/office/drawing/2014/main" id="{00000000-0008-0000-0E00-0000D2020000}"/>
            </a:ext>
          </a:extLst>
        </xdr:cNvPr>
        <xdr:cNvCxnSpPr/>
      </xdr:nvCxnSpPr>
      <xdr:spPr>
        <a:xfrm flipV="1">
          <a:off x="20434300" y="133471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149606</xdr:rowOff>
    </xdr:from>
    <xdr:to>
      <xdr:col>102</xdr:col>
      <xdr:colOff>165100</xdr:colOff>
      <xdr:row>78</xdr:row>
      <xdr:rowOff>79756</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19494500" y="1335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1524</xdr:rowOff>
    </xdr:from>
    <xdr:to>
      <xdr:col>107</xdr:col>
      <xdr:colOff>50800</xdr:colOff>
      <xdr:row>78</xdr:row>
      <xdr:rowOff>28956</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flipV="1">
          <a:off x="19545300" y="133746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5587</xdr:rowOff>
    </xdr:from>
    <xdr:to>
      <xdr:col>98</xdr:col>
      <xdr:colOff>38100</xdr:colOff>
      <xdr:row>78</xdr:row>
      <xdr:rowOff>107187</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18605500" y="1337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28956</xdr:rowOff>
    </xdr:from>
    <xdr:to>
      <xdr:col>102</xdr:col>
      <xdr:colOff>114300</xdr:colOff>
      <xdr:row>78</xdr:row>
      <xdr:rowOff>56387</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flipV="1">
          <a:off x="18656300" y="13402056"/>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11447</xdr:rowOff>
    </xdr:from>
    <xdr:ext cx="469744" cy="259045"/>
    <xdr:sp macro="" textlink="">
      <xdr:nvSpPr>
        <xdr:cNvPr id="727" name="n_1aveValue【児童館】&#10;一人当たり面積">
          <a:extLst>
            <a:ext uri="{FF2B5EF4-FFF2-40B4-BE49-F238E27FC236}">
              <a16:creationId xmlns:a16="http://schemas.microsoft.com/office/drawing/2014/main" id="{00000000-0008-0000-0E00-0000D7020000}"/>
            </a:ext>
          </a:extLst>
        </xdr:cNvPr>
        <xdr:cNvSpPr txBox="1"/>
      </xdr:nvSpPr>
      <xdr:spPr>
        <a:xfrm>
          <a:off x="210757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29735</xdr:rowOff>
    </xdr:from>
    <xdr:ext cx="469744" cy="259045"/>
    <xdr:sp macro="" textlink="">
      <xdr:nvSpPr>
        <xdr:cNvPr id="728" name="n_2aveValue【児童館】&#10;一人当たり面積">
          <a:extLst>
            <a:ext uri="{FF2B5EF4-FFF2-40B4-BE49-F238E27FC236}">
              <a16:creationId xmlns:a16="http://schemas.microsoft.com/office/drawing/2014/main" id="{00000000-0008-0000-0E00-0000D8020000}"/>
            </a:ext>
          </a:extLst>
        </xdr:cNvPr>
        <xdr:cNvSpPr txBox="1"/>
      </xdr:nvSpPr>
      <xdr:spPr>
        <a:xfrm>
          <a:off x="20199427"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84599</xdr:rowOff>
    </xdr:from>
    <xdr:ext cx="469744" cy="259045"/>
    <xdr:sp macro="" textlink="">
      <xdr:nvSpPr>
        <xdr:cNvPr id="729" name="n_3aveValue【児童館】&#10;一人当たり面積">
          <a:extLst>
            <a:ext uri="{FF2B5EF4-FFF2-40B4-BE49-F238E27FC236}">
              <a16:creationId xmlns:a16="http://schemas.microsoft.com/office/drawing/2014/main" id="{00000000-0008-0000-0E00-0000D9020000}"/>
            </a:ext>
          </a:extLst>
        </xdr:cNvPr>
        <xdr:cNvSpPr txBox="1"/>
      </xdr:nvSpPr>
      <xdr:spPr>
        <a:xfrm>
          <a:off x="19310427" y="1448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730" name="n_4aveValue【児童館】&#10;一人当たり面積">
          <a:extLst>
            <a:ext uri="{FF2B5EF4-FFF2-40B4-BE49-F238E27FC236}">
              <a16:creationId xmlns:a16="http://schemas.microsoft.com/office/drawing/2014/main" id="{00000000-0008-0000-0E00-0000DA020000}"/>
            </a:ext>
          </a:extLst>
        </xdr:cNvPr>
        <xdr:cNvSpPr txBox="1"/>
      </xdr:nvSpPr>
      <xdr:spPr>
        <a:xfrm>
          <a:off x="18421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41419</xdr:rowOff>
    </xdr:from>
    <xdr:ext cx="469744" cy="259045"/>
    <xdr:sp macro="" textlink="">
      <xdr:nvSpPr>
        <xdr:cNvPr id="731" name="n_1mainValue【児童館】&#10;一人当たり面積">
          <a:extLst>
            <a:ext uri="{FF2B5EF4-FFF2-40B4-BE49-F238E27FC236}">
              <a16:creationId xmlns:a16="http://schemas.microsoft.com/office/drawing/2014/main" id="{00000000-0008-0000-0E00-0000DB020000}"/>
            </a:ext>
          </a:extLst>
        </xdr:cNvPr>
        <xdr:cNvSpPr txBox="1"/>
      </xdr:nvSpPr>
      <xdr:spPr>
        <a:xfrm>
          <a:off x="21075727" y="13071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68851</xdr:rowOff>
    </xdr:from>
    <xdr:ext cx="469744" cy="259045"/>
    <xdr:sp macro="" textlink="">
      <xdr:nvSpPr>
        <xdr:cNvPr id="732" name="n_2mainValue【児童館】&#10;一人当たり面積">
          <a:extLst>
            <a:ext uri="{FF2B5EF4-FFF2-40B4-BE49-F238E27FC236}">
              <a16:creationId xmlns:a16="http://schemas.microsoft.com/office/drawing/2014/main" id="{00000000-0008-0000-0E00-0000DC020000}"/>
            </a:ext>
          </a:extLst>
        </xdr:cNvPr>
        <xdr:cNvSpPr txBox="1"/>
      </xdr:nvSpPr>
      <xdr:spPr>
        <a:xfrm>
          <a:off x="20199427" y="1309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96283</xdr:rowOff>
    </xdr:from>
    <xdr:ext cx="469744" cy="259045"/>
    <xdr:sp macro="" textlink="">
      <xdr:nvSpPr>
        <xdr:cNvPr id="733" name="n_3mainValue【児童館】&#10;一人当たり面積">
          <a:extLst>
            <a:ext uri="{FF2B5EF4-FFF2-40B4-BE49-F238E27FC236}">
              <a16:creationId xmlns:a16="http://schemas.microsoft.com/office/drawing/2014/main" id="{00000000-0008-0000-0E00-0000DD020000}"/>
            </a:ext>
          </a:extLst>
        </xdr:cNvPr>
        <xdr:cNvSpPr txBox="1"/>
      </xdr:nvSpPr>
      <xdr:spPr>
        <a:xfrm>
          <a:off x="19310427" y="13126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123714</xdr:rowOff>
    </xdr:from>
    <xdr:ext cx="469744" cy="259045"/>
    <xdr:sp macro="" textlink="">
      <xdr:nvSpPr>
        <xdr:cNvPr id="734" name="n_4mainValue【児童館】&#10;一人当たり面積">
          <a:extLst>
            <a:ext uri="{FF2B5EF4-FFF2-40B4-BE49-F238E27FC236}">
              <a16:creationId xmlns:a16="http://schemas.microsoft.com/office/drawing/2014/main" id="{00000000-0008-0000-0E00-0000DE020000}"/>
            </a:ext>
          </a:extLst>
        </xdr:cNvPr>
        <xdr:cNvSpPr txBox="1"/>
      </xdr:nvSpPr>
      <xdr:spPr>
        <a:xfrm>
          <a:off x="18421427" y="13153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00000000-0008-0000-0E00-0000D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00000000-0008-0000-0E00-0000E0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00000000-0008-0000-0E00-0000E1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E00-0000E2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a:extLst>
            <a:ext uri="{FF2B5EF4-FFF2-40B4-BE49-F238E27FC236}">
              <a16:creationId xmlns:a16="http://schemas.microsoft.com/office/drawing/2014/main" id="{00000000-0008-0000-0E00-0000F6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80011</xdr:rowOff>
    </xdr:from>
    <xdr:to>
      <xdr:col>85</xdr:col>
      <xdr:colOff>126364</xdr:colOff>
      <xdr:row>108</xdr:row>
      <xdr:rowOff>152400</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flipV="1">
          <a:off x="16318864" y="17053561"/>
          <a:ext cx="0" cy="1615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0" name="【公民館】&#10;有形固定資産減価償却率最小値テキスト">
          <a:extLst>
            <a:ext uri="{FF2B5EF4-FFF2-40B4-BE49-F238E27FC236}">
              <a16:creationId xmlns:a16="http://schemas.microsoft.com/office/drawing/2014/main" id="{00000000-0008-0000-0E00-0000F8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26688</xdr:rowOff>
    </xdr:from>
    <xdr:ext cx="405111" cy="259045"/>
    <xdr:sp macro="" textlink="">
      <xdr:nvSpPr>
        <xdr:cNvPr id="762" name="【公民館】&#10;有形固定資産減価償却率最大値テキスト">
          <a:extLst>
            <a:ext uri="{FF2B5EF4-FFF2-40B4-BE49-F238E27FC236}">
              <a16:creationId xmlns:a16="http://schemas.microsoft.com/office/drawing/2014/main" id="{00000000-0008-0000-0E00-0000FA020000}"/>
            </a:ext>
          </a:extLst>
        </xdr:cNvPr>
        <xdr:cNvSpPr txBox="1"/>
      </xdr:nvSpPr>
      <xdr:spPr>
        <a:xfrm>
          <a:off x="16357600" y="168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80011</xdr:rowOff>
    </xdr:from>
    <xdr:to>
      <xdr:col>86</xdr:col>
      <xdr:colOff>25400</xdr:colOff>
      <xdr:row>99</xdr:row>
      <xdr:rowOff>80011</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6230600" y="17053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162577</xdr:rowOff>
    </xdr:from>
    <xdr:ext cx="405111" cy="259045"/>
    <xdr:sp macro="" textlink="">
      <xdr:nvSpPr>
        <xdr:cNvPr id="764" name="【公民館】&#10;有形固定資産減価償却率平均値テキスト">
          <a:extLst>
            <a:ext uri="{FF2B5EF4-FFF2-40B4-BE49-F238E27FC236}">
              <a16:creationId xmlns:a16="http://schemas.microsoft.com/office/drawing/2014/main" id="{00000000-0008-0000-0E00-0000FC020000}"/>
            </a:ext>
          </a:extLst>
        </xdr:cNvPr>
        <xdr:cNvSpPr txBox="1"/>
      </xdr:nvSpPr>
      <xdr:spPr>
        <a:xfrm>
          <a:off x="16357600" y="17821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139700</xdr:rowOff>
    </xdr:from>
    <xdr:to>
      <xdr:col>85</xdr:col>
      <xdr:colOff>177800</xdr:colOff>
      <xdr:row>105</xdr:row>
      <xdr:rowOff>69850</xdr:rowOff>
    </xdr:to>
    <xdr:sp macro="" textlink="">
      <xdr:nvSpPr>
        <xdr:cNvPr id="765" name="フローチャート: 判断 764">
          <a:extLst>
            <a:ext uri="{FF2B5EF4-FFF2-40B4-BE49-F238E27FC236}">
              <a16:creationId xmlns:a16="http://schemas.microsoft.com/office/drawing/2014/main" id="{00000000-0008-0000-0E00-0000FD020000}"/>
            </a:ext>
          </a:extLst>
        </xdr:cNvPr>
        <xdr:cNvSpPr/>
      </xdr:nvSpPr>
      <xdr:spPr>
        <a:xfrm>
          <a:off x="16268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66" name="フローチャート: 判断 765">
          <a:extLst>
            <a:ext uri="{FF2B5EF4-FFF2-40B4-BE49-F238E27FC236}">
              <a16:creationId xmlns:a16="http://schemas.microsoft.com/office/drawing/2014/main" id="{00000000-0008-0000-0E00-0000FE020000}"/>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6350</xdr:rowOff>
    </xdr:from>
    <xdr:to>
      <xdr:col>76</xdr:col>
      <xdr:colOff>165100</xdr:colOff>
      <xdr:row>105</xdr:row>
      <xdr:rowOff>107950</xdr:rowOff>
    </xdr:to>
    <xdr:sp macro="" textlink="">
      <xdr:nvSpPr>
        <xdr:cNvPr id="767" name="フローチャート: 判断 766">
          <a:extLst>
            <a:ext uri="{FF2B5EF4-FFF2-40B4-BE49-F238E27FC236}">
              <a16:creationId xmlns:a16="http://schemas.microsoft.com/office/drawing/2014/main" id="{00000000-0008-0000-0E00-0000FF020000}"/>
            </a:ext>
          </a:extLst>
        </xdr:cNvPr>
        <xdr:cNvSpPr/>
      </xdr:nvSpPr>
      <xdr:spPr>
        <a:xfrm>
          <a:off x="14541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170180</xdr:rowOff>
    </xdr:from>
    <xdr:to>
      <xdr:col>72</xdr:col>
      <xdr:colOff>38100</xdr:colOff>
      <xdr:row>105</xdr:row>
      <xdr:rowOff>100330</xdr:rowOff>
    </xdr:to>
    <xdr:sp macro="" textlink="">
      <xdr:nvSpPr>
        <xdr:cNvPr id="768" name="フローチャート: 判断 767">
          <a:extLst>
            <a:ext uri="{FF2B5EF4-FFF2-40B4-BE49-F238E27FC236}">
              <a16:creationId xmlns:a16="http://schemas.microsoft.com/office/drawing/2014/main" id="{00000000-0008-0000-0E00-000000030000}"/>
            </a:ext>
          </a:extLst>
        </xdr:cNvPr>
        <xdr:cNvSpPr/>
      </xdr:nvSpPr>
      <xdr:spPr>
        <a:xfrm>
          <a:off x="136525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19686</xdr:rowOff>
    </xdr:from>
    <xdr:to>
      <xdr:col>67</xdr:col>
      <xdr:colOff>101600</xdr:colOff>
      <xdr:row>103</xdr:row>
      <xdr:rowOff>121286</xdr:rowOff>
    </xdr:to>
    <xdr:sp macro="" textlink="">
      <xdr:nvSpPr>
        <xdr:cNvPr id="769" name="フローチャート: 判断 768">
          <a:extLst>
            <a:ext uri="{FF2B5EF4-FFF2-40B4-BE49-F238E27FC236}">
              <a16:creationId xmlns:a16="http://schemas.microsoft.com/office/drawing/2014/main" id="{00000000-0008-0000-0E00-000001030000}"/>
            </a:ext>
          </a:extLst>
        </xdr:cNvPr>
        <xdr:cNvSpPr/>
      </xdr:nvSpPr>
      <xdr:spPr>
        <a:xfrm>
          <a:off x="12763500" y="1767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E00-00000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E00-00000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E00-00000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E00-00000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E00-00000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151130</xdr:rowOff>
    </xdr:from>
    <xdr:to>
      <xdr:col>85</xdr:col>
      <xdr:colOff>177800</xdr:colOff>
      <xdr:row>105</xdr:row>
      <xdr:rowOff>81280</xdr:rowOff>
    </xdr:to>
    <xdr:sp macro="" textlink="">
      <xdr:nvSpPr>
        <xdr:cNvPr id="775" name="楕円 774">
          <a:extLst>
            <a:ext uri="{FF2B5EF4-FFF2-40B4-BE49-F238E27FC236}">
              <a16:creationId xmlns:a16="http://schemas.microsoft.com/office/drawing/2014/main" id="{00000000-0008-0000-0E00-000007030000}"/>
            </a:ext>
          </a:extLst>
        </xdr:cNvPr>
        <xdr:cNvSpPr/>
      </xdr:nvSpPr>
      <xdr:spPr>
        <a:xfrm>
          <a:off x="162687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129557</xdr:rowOff>
    </xdr:from>
    <xdr:ext cx="405111" cy="259045"/>
    <xdr:sp macro="" textlink="">
      <xdr:nvSpPr>
        <xdr:cNvPr id="776" name="【公民館】&#10;有形固定資産減価償却率該当値テキスト">
          <a:extLst>
            <a:ext uri="{FF2B5EF4-FFF2-40B4-BE49-F238E27FC236}">
              <a16:creationId xmlns:a16="http://schemas.microsoft.com/office/drawing/2014/main" id="{00000000-0008-0000-0E00-000008030000}"/>
            </a:ext>
          </a:extLst>
        </xdr:cNvPr>
        <xdr:cNvSpPr txBox="1"/>
      </xdr:nvSpPr>
      <xdr:spPr>
        <a:xfrm>
          <a:off x="16357600"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50164</xdr:rowOff>
    </xdr:from>
    <xdr:to>
      <xdr:col>81</xdr:col>
      <xdr:colOff>101600</xdr:colOff>
      <xdr:row>105</xdr:row>
      <xdr:rowOff>151764</xdr:rowOff>
    </xdr:to>
    <xdr:sp macro="" textlink="">
      <xdr:nvSpPr>
        <xdr:cNvPr id="777" name="楕円 776">
          <a:extLst>
            <a:ext uri="{FF2B5EF4-FFF2-40B4-BE49-F238E27FC236}">
              <a16:creationId xmlns:a16="http://schemas.microsoft.com/office/drawing/2014/main" id="{00000000-0008-0000-0E00-000009030000}"/>
            </a:ext>
          </a:extLst>
        </xdr:cNvPr>
        <xdr:cNvSpPr/>
      </xdr:nvSpPr>
      <xdr:spPr>
        <a:xfrm>
          <a:off x="15430500" y="1805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30480</xdr:rowOff>
    </xdr:from>
    <xdr:to>
      <xdr:col>85</xdr:col>
      <xdr:colOff>127000</xdr:colOff>
      <xdr:row>105</xdr:row>
      <xdr:rowOff>100964</xdr:rowOff>
    </xdr:to>
    <xdr:cxnSp macro="">
      <xdr:nvCxnSpPr>
        <xdr:cNvPr id="778" name="直線コネクタ 777">
          <a:extLst>
            <a:ext uri="{FF2B5EF4-FFF2-40B4-BE49-F238E27FC236}">
              <a16:creationId xmlns:a16="http://schemas.microsoft.com/office/drawing/2014/main" id="{00000000-0008-0000-0E00-00000A030000}"/>
            </a:ext>
          </a:extLst>
        </xdr:cNvPr>
        <xdr:cNvCxnSpPr/>
      </xdr:nvCxnSpPr>
      <xdr:spPr>
        <a:xfrm flipV="1">
          <a:off x="15481300" y="18032730"/>
          <a:ext cx="8382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8255</xdr:rowOff>
    </xdr:from>
    <xdr:to>
      <xdr:col>76</xdr:col>
      <xdr:colOff>165100</xdr:colOff>
      <xdr:row>105</xdr:row>
      <xdr:rowOff>109855</xdr:rowOff>
    </xdr:to>
    <xdr:sp macro="" textlink="">
      <xdr:nvSpPr>
        <xdr:cNvPr id="779" name="楕円 778">
          <a:extLst>
            <a:ext uri="{FF2B5EF4-FFF2-40B4-BE49-F238E27FC236}">
              <a16:creationId xmlns:a16="http://schemas.microsoft.com/office/drawing/2014/main" id="{00000000-0008-0000-0E00-00000B030000}"/>
            </a:ext>
          </a:extLst>
        </xdr:cNvPr>
        <xdr:cNvSpPr/>
      </xdr:nvSpPr>
      <xdr:spPr>
        <a:xfrm>
          <a:off x="145415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59055</xdr:rowOff>
    </xdr:from>
    <xdr:to>
      <xdr:col>81</xdr:col>
      <xdr:colOff>50800</xdr:colOff>
      <xdr:row>105</xdr:row>
      <xdr:rowOff>100964</xdr:rowOff>
    </xdr:to>
    <xdr:cxnSp macro="">
      <xdr:nvCxnSpPr>
        <xdr:cNvPr id="780" name="直線コネクタ 779">
          <a:extLst>
            <a:ext uri="{FF2B5EF4-FFF2-40B4-BE49-F238E27FC236}">
              <a16:creationId xmlns:a16="http://schemas.microsoft.com/office/drawing/2014/main" id="{00000000-0008-0000-0E00-00000C030000}"/>
            </a:ext>
          </a:extLst>
        </xdr:cNvPr>
        <xdr:cNvCxnSpPr/>
      </xdr:nvCxnSpPr>
      <xdr:spPr>
        <a:xfrm>
          <a:off x="14592300" y="180613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12064</xdr:rowOff>
    </xdr:from>
    <xdr:to>
      <xdr:col>72</xdr:col>
      <xdr:colOff>38100</xdr:colOff>
      <xdr:row>105</xdr:row>
      <xdr:rowOff>113664</xdr:rowOff>
    </xdr:to>
    <xdr:sp macro="" textlink="">
      <xdr:nvSpPr>
        <xdr:cNvPr id="781" name="楕円 780">
          <a:extLst>
            <a:ext uri="{FF2B5EF4-FFF2-40B4-BE49-F238E27FC236}">
              <a16:creationId xmlns:a16="http://schemas.microsoft.com/office/drawing/2014/main" id="{00000000-0008-0000-0E00-00000D030000}"/>
            </a:ext>
          </a:extLst>
        </xdr:cNvPr>
        <xdr:cNvSpPr/>
      </xdr:nvSpPr>
      <xdr:spPr>
        <a:xfrm>
          <a:off x="13652500" y="1801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59055</xdr:rowOff>
    </xdr:from>
    <xdr:to>
      <xdr:col>76</xdr:col>
      <xdr:colOff>114300</xdr:colOff>
      <xdr:row>105</xdr:row>
      <xdr:rowOff>62864</xdr:rowOff>
    </xdr:to>
    <xdr:cxnSp macro="">
      <xdr:nvCxnSpPr>
        <xdr:cNvPr id="782" name="直線コネクタ 781">
          <a:extLst>
            <a:ext uri="{FF2B5EF4-FFF2-40B4-BE49-F238E27FC236}">
              <a16:creationId xmlns:a16="http://schemas.microsoft.com/office/drawing/2014/main" id="{00000000-0008-0000-0E00-00000E030000}"/>
            </a:ext>
          </a:extLst>
        </xdr:cNvPr>
        <xdr:cNvCxnSpPr/>
      </xdr:nvCxnSpPr>
      <xdr:spPr>
        <a:xfrm flipV="1">
          <a:off x="13703300" y="180613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160655</xdr:rowOff>
    </xdr:from>
    <xdr:to>
      <xdr:col>67</xdr:col>
      <xdr:colOff>101600</xdr:colOff>
      <xdr:row>105</xdr:row>
      <xdr:rowOff>90805</xdr:rowOff>
    </xdr:to>
    <xdr:sp macro="" textlink="">
      <xdr:nvSpPr>
        <xdr:cNvPr id="783" name="楕円 782">
          <a:extLst>
            <a:ext uri="{FF2B5EF4-FFF2-40B4-BE49-F238E27FC236}">
              <a16:creationId xmlns:a16="http://schemas.microsoft.com/office/drawing/2014/main" id="{00000000-0008-0000-0E00-00000F030000}"/>
            </a:ext>
          </a:extLst>
        </xdr:cNvPr>
        <xdr:cNvSpPr/>
      </xdr:nvSpPr>
      <xdr:spPr>
        <a:xfrm>
          <a:off x="12763500" y="179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40005</xdr:rowOff>
    </xdr:from>
    <xdr:to>
      <xdr:col>71</xdr:col>
      <xdr:colOff>177800</xdr:colOff>
      <xdr:row>105</xdr:row>
      <xdr:rowOff>62864</xdr:rowOff>
    </xdr:to>
    <xdr:cxnSp macro="">
      <xdr:nvCxnSpPr>
        <xdr:cNvPr id="784" name="直線コネクタ 783">
          <a:extLst>
            <a:ext uri="{FF2B5EF4-FFF2-40B4-BE49-F238E27FC236}">
              <a16:creationId xmlns:a16="http://schemas.microsoft.com/office/drawing/2014/main" id="{00000000-0008-0000-0E00-000010030000}"/>
            </a:ext>
          </a:extLst>
        </xdr:cNvPr>
        <xdr:cNvCxnSpPr/>
      </xdr:nvCxnSpPr>
      <xdr:spPr>
        <a:xfrm>
          <a:off x="12814300" y="1804225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5" name="n_1aveValue【公民館】&#10;有形固定資産減価償却率">
          <a:extLst>
            <a:ext uri="{FF2B5EF4-FFF2-40B4-BE49-F238E27FC236}">
              <a16:creationId xmlns:a16="http://schemas.microsoft.com/office/drawing/2014/main" id="{00000000-0008-0000-0E00-000011030000}"/>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124477</xdr:rowOff>
    </xdr:from>
    <xdr:ext cx="405111" cy="259045"/>
    <xdr:sp macro="" textlink="">
      <xdr:nvSpPr>
        <xdr:cNvPr id="786" name="n_2aveValue【公民館】&#10;有形固定資産減価償却率">
          <a:extLst>
            <a:ext uri="{FF2B5EF4-FFF2-40B4-BE49-F238E27FC236}">
              <a16:creationId xmlns:a16="http://schemas.microsoft.com/office/drawing/2014/main" id="{00000000-0008-0000-0E00-000012030000}"/>
            </a:ext>
          </a:extLst>
        </xdr:cNvPr>
        <xdr:cNvSpPr txBox="1"/>
      </xdr:nvSpPr>
      <xdr:spPr>
        <a:xfrm>
          <a:off x="14389744" y="1778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116857</xdr:rowOff>
    </xdr:from>
    <xdr:ext cx="405111" cy="259045"/>
    <xdr:sp macro="" textlink="">
      <xdr:nvSpPr>
        <xdr:cNvPr id="787" name="n_3aveValue【公民館】&#10;有形固定資産減価償却率">
          <a:extLst>
            <a:ext uri="{FF2B5EF4-FFF2-40B4-BE49-F238E27FC236}">
              <a16:creationId xmlns:a16="http://schemas.microsoft.com/office/drawing/2014/main" id="{00000000-0008-0000-0E00-000013030000}"/>
            </a:ext>
          </a:extLst>
        </xdr:cNvPr>
        <xdr:cNvSpPr txBox="1"/>
      </xdr:nvSpPr>
      <xdr:spPr>
        <a:xfrm>
          <a:off x="13500744" y="1777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137813</xdr:rowOff>
    </xdr:from>
    <xdr:ext cx="405111" cy="259045"/>
    <xdr:sp macro="" textlink="">
      <xdr:nvSpPr>
        <xdr:cNvPr id="788" name="n_4aveValue【公民館】&#10;有形固定資産減価償却率">
          <a:extLst>
            <a:ext uri="{FF2B5EF4-FFF2-40B4-BE49-F238E27FC236}">
              <a16:creationId xmlns:a16="http://schemas.microsoft.com/office/drawing/2014/main" id="{00000000-0008-0000-0E00-000014030000}"/>
            </a:ext>
          </a:extLst>
        </xdr:cNvPr>
        <xdr:cNvSpPr txBox="1"/>
      </xdr:nvSpPr>
      <xdr:spPr>
        <a:xfrm>
          <a:off x="12611744" y="17454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142891</xdr:rowOff>
    </xdr:from>
    <xdr:ext cx="405111" cy="259045"/>
    <xdr:sp macro="" textlink="">
      <xdr:nvSpPr>
        <xdr:cNvPr id="789" name="n_1mainValue【公民館】&#10;有形固定資産減価償却率">
          <a:extLst>
            <a:ext uri="{FF2B5EF4-FFF2-40B4-BE49-F238E27FC236}">
              <a16:creationId xmlns:a16="http://schemas.microsoft.com/office/drawing/2014/main" id="{00000000-0008-0000-0E00-000015030000}"/>
            </a:ext>
          </a:extLst>
        </xdr:cNvPr>
        <xdr:cNvSpPr txBox="1"/>
      </xdr:nvSpPr>
      <xdr:spPr>
        <a:xfrm>
          <a:off x="15266044" y="1814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100982</xdr:rowOff>
    </xdr:from>
    <xdr:ext cx="405111" cy="259045"/>
    <xdr:sp macro="" textlink="">
      <xdr:nvSpPr>
        <xdr:cNvPr id="790" name="n_2mainValue【公民館】&#10;有形固定資産減価償却率">
          <a:extLst>
            <a:ext uri="{FF2B5EF4-FFF2-40B4-BE49-F238E27FC236}">
              <a16:creationId xmlns:a16="http://schemas.microsoft.com/office/drawing/2014/main" id="{00000000-0008-0000-0E00-000016030000}"/>
            </a:ext>
          </a:extLst>
        </xdr:cNvPr>
        <xdr:cNvSpPr txBox="1"/>
      </xdr:nvSpPr>
      <xdr:spPr>
        <a:xfrm>
          <a:off x="14389744" y="1810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104791</xdr:rowOff>
    </xdr:from>
    <xdr:ext cx="405111" cy="259045"/>
    <xdr:sp macro="" textlink="">
      <xdr:nvSpPr>
        <xdr:cNvPr id="791" name="n_3mainValue【公民館】&#10;有形固定資産減価償却率">
          <a:extLst>
            <a:ext uri="{FF2B5EF4-FFF2-40B4-BE49-F238E27FC236}">
              <a16:creationId xmlns:a16="http://schemas.microsoft.com/office/drawing/2014/main" id="{00000000-0008-0000-0E00-000017030000}"/>
            </a:ext>
          </a:extLst>
        </xdr:cNvPr>
        <xdr:cNvSpPr txBox="1"/>
      </xdr:nvSpPr>
      <xdr:spPr>
        <a:xfrm>
          <a:off x="13500744" y="1810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81932</xdr:rowOff>
    </xdr:from>
    <xdr:ext cx="405111" cy="259045"/>
    <xdr:sp macro="" textlink="">
      <xdr:nvSpPr>
        <xdr:cNvPr id="792" name="n_4mainValue【公民館】&#10;有形固定資産減価償却率">
          <a:extLst>
            <a:ext uri="{FF2B5EF4-FFF2-40B4-BE49-F238E27FC236}">
              <a16:creationId xmlns:a16="http://schemas.microsoft.com/office/drawing/2014/main" id="{00000000-0008-0000-0E00-000018030000}"/>
            </a:ext>
          </a:extLst>
        </xdr:cNvPr>
        <xdr:cNvSpPr txBox="1"/>
      </xdr:nvSpPr>
      <xdr:spPr>
        <a:xfrm>
          <a:off x="1261174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00000000-0008-0000-0E00-00001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00000000-0008-0000-0E00-00001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00000000-0008-0000-0E00-00001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00000000-0008-0000-0E00-00001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00000000-0008-0000-0E00-00001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00000000-0008-0000-0E00-00002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00000000-0008-0000-0E00-00002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3" name="直線コネクタ 802">
          <a:extLst>
            <a:ext uri="{FF2B5EF4-FFF2-40B4-BE49-F238E27FC236}">
              <a16:creationId xmlns:a16="http://schemas.microsoft.com/office/drawing/2014/main" id="{00000000-0008-0000-0E00-000023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4" name="テキスト ボックス 803">
          <a:extLst>
            <a:ext uri="{FF2B5EF4-FFF2-40B4-BE49-F238E27FC236}">
              <a16:creationId xmlns:a16="http://schemas.microsoft.com/office/drawing/2014/main" id="{00000000-0008-0000-0E00-000024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5" name="直線コネクタ 804">
          <a:extLst>
            <a:ext uri="{FF2B5EF4-FFF2-40B4-BE49-F238E27FC236}">
              <a16:creationId xmlns:a16="http://schemas.microsoft.com/office/drawing/2014/main" id="{00000000-0008-0000-0E00-000025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8" name="テキスト ボックス 807">
          <a:extLst>
            <a:ext uri="{FF2B5EF4-FFF2-40B4-BE49-F238E27FC236}">
              <a16:creationId xmlns:a16="http://schemas.microsoft.com/office/drawing/2014/main" id="{00000000-0008-0000-0E00-000028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00000000-0008-0000-0E00-00003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143148</xdr:rowOff>
    </xdr:from>
    <xdr:to>
      <xdr:col>116</xdr:col>
      <xdr:colOff>62864</xdr:colOff>
      <xdr:row>109</xdr:row>
      <xdr:rowOff>25581</xdr:rowOff>
    </xdr:to>
    <xdr:cxnSp macro="">
      <xdr:nvCxnSpPr>
        <xdr:cNvPr id="818" name="直線コネクタ 817">
          <a:extLst>
            <a:ext uri="{FF2B5EF4-FFF2-40B4-BE49-F238E27FC236}">
              <a16:creationId xmlns:a16="http://schemas.microsoft.com/office/drawing/2014/main" id="{00000000-0008-0000-0E00-000032030000}"/>
            </a:ext>
          </a:extLst>
        </xdr:cNvPr>
        <xdr:cNvCxnSpPr/>
      </xdr:nvCxnSpPr>
      <xdr:spPr>
        <a:xfrm flipV="1">
          <a:off x="22160864" y="17116698"/>
          <a:ext cx="0" cy="1596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819" name="【公民館】&#10;一人当たり面積最小値テキスト">
          <a:extLst>
            <a:ext uri="{FF2B5EF4-FFF2-40B4-BE49-F238E27FC236}">
              <a16:creationId xmlns:a16="http://schemas.microsoft.com/office/drawing/2014/main" id="{00000000-0008-0000-0E00-000033030000}"/>
            </a:ext>
          </a:extLst>
        </xdr:cNvPr>
        <xdr:cNvSpPr txBox="1"/>
      </xdr:nvSpPr>
      <xdr:spPr>
        <a:xfrm>
          <a:off x="22199600" y="1871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820" name="直線コネクタ 819">
          <a:extLst>
            <a:ext uri="{FF2B5EF4-FFF2-40B4-BE49-F238E27FC236}">
              <a16:creationId xmlns:a16="http://schemas.microsoft.com/office/drawing/2014/main" id="{00000000-0008-0000-0E00-000034030000}"/>
            </a:ext>
          </a:extLst>
        </xdr:cNvPr>
        <xdr:cNvCxnSpPr/>
      </xdr:nvCxnSpPr>
      <xdr:spPr>
        <a:xfrm>
          <a:off x="22072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89825</xdr:rowOff>
    </xdr:from>
    <xdr:ext cx="469744" cy="259045"/>
    <xdr:sp macro="" textlink="">
      <xdr:nvSpPr>
        <xdr:cNvPr id="821" name="【公民館】&#10;一人当たり面積最大値テキスト">
          <a:extLst>
            <a:ext uri="{FF2B5EF4-FFF2-40B4-BE49-F238E27FC236}">
              <a16:creationId xmlns:a16="http://schemas.microsoft.com/office/drawing/2014/main" id="{00000000-0008-0000-0E00-000035030000}"/>
            </a:ext>
          </a:extLst>
        </xdr:cNvPr>
        <xdr:cNvSpPr txBox="1"/>
      </xdr:nvSpPr>
      <xdr:spPr>
        <a:xfrm>
          <a:off x="22199600" y="1689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143148</xdr:rowOff>
    </xdr:from>
    <xdr:to>
      <xdr:col>116</xdr:col>
      <xdr:colOff>152400</xdr:colOff>
      <xdr:row>99</xdr:row>
      <xdr:rowOff>143148</xdr:rowOff>
    </xdr:to>
    <xdr:cxnSp macro="">
      <xdr:nvCxnSpPr>
        <xdr:cNvPr id="822" name="直線コネクタ 821">
          <a:extLst>
            <a:ext uri="{FF2B5EF4-FFF2-40B4-BE49-F238E27FC236}">
              <a16:creationId xmlns:a16="http://schemas.microsoft.com/office/drawing/2014/main" id="{00000000-0008-0000-0E00-000036030000}"/>
            </a:ext>
          </a:extLst>
        </xdr:cNvPr>
        <xdr:cNvCxnSpPr/>
      </xdr:nvCxnSpPr>
      <xdr:spPr>
        <a:xfrm>
          <a:off x="22072600" y="17116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823" name="【公民館】&#10;一人当たり面積平均値テキスト">
          <a:extLst>
            <a:ext uri="{FF2B5EF4-FFF2-40B4-BE49-F238E27FC236}">
              <a16:creationId xmlns:a16="http://schemas.microsoft.com/office/drawing/2014/main" id="{00000000-0008-0000-0E00-000037030000}"/>
            </a:ext>
          </a:extLst>
        </xdr:cNvPr>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824" name="フローチャート: 判断 823">
          <a:extLst>
            <a:ext uri="{FF2B5EF4-FFF2-40B4-BE49-F238E27FC236}">
              <a16:creationId xmlns:a16="http://schemas.microsoft.com/office/drawing/2014/main" id="{00000000-0008-0000-0E00-000038030000}"/>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167458</xdr:rowOff>
    </xdr:from>
    <xdr:to>
      <xdr:col>112</xdr:col>
      <xdr:colOff>38100</xdr:colOff>
      <xdr:row>106</xdr:row>
      <xdr:rowOff>97608</xdr:rowOff>
    </xdr:to>
    <xdr:sp macro="" textlink="">
      <xdr:nvSpPr>
        <xdr:cNvPr id="825" name="フローチャート: 判断 824">
          <a:extLst>
            <a:ext uri="{FF2B5EF4-FFF2-40B4-BE49-F238E27FC236}">
              <a16:creationId xmlns:a16="http://schemas.microsoft.com/office/drawing/2014/main" id="{00000000-0008-0000-0E00-000039030000}"/>
            </a:ext>
          </a:extLst>
        </xdr:cNvPr>
        <xdr:cNvSpPr/>
      </xdr:nvSpPr>
      <xdr:spPr>
        <a:xfrm>
          <a:off x="21272500" y="1816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907</xdr:rowOff>
    </xdr:from>
    <xdr:to>
      <xdr:col>107</xdr:col>
      <xdr:colOff>101600</xdr:colOff>
      <xdr:row>106</xdr:row>
      <xdr:rowOff>102507</xdr:rowOff>
    </xdr:to>
    <xdr:sp macro="" textlink="">
      <xdr:nvSpPr>
        <xdr:cNvPr id="826" name="フローチャート: 判断 825">
          <a:extLst>
            <a:ext uri="{FF2B5EF4-FFF2-40B4-BE49-F238E27FC236}">
              <a16:creationId xmlns:a16="http://schemas.microsoft.com/office/drawing/2014/main" id="{00000000-0008-0000-0E00-00003A030000}"/>
            </a:ext>
          </a:extLst>
        </xdr:cNvPr>
        <xdr:cNvSpPr/>
      </xdr:nvSpPr>
      <xdr:spPr>
        <a:xfrm>
          <a:off x="20383500" y="1817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170724</xdr:rowOff>
    </xdr:from>
    <xdr:to>
      <xdr:col>102</xdr:col>
      <xdr:colOff>165100</xdr:colOff>
      <xdr:row>106</xdr:row>
      <xdr:rowOff>100874</xdr:rowOff>
    </xdr:to>
    <xdr:sp macro="" textlink="">
      <xdr:nvSpPr>
        <xdr:cNvPr id="827" name="フローチャート: 判断 826">
          <a:extLst>
            <a:ext uri="{FF2B5EF4-FFF2-40B4-BE49-F238E27FC236}">
              <a16:creationId xmlns:a16="http://schemas.microsoft.com/office/drawing/2014/main" id="{00000000-0008-0000-0E00-00003B030000}"/>
            </a:ext>
          </a:extLst>
        </xdr:cNvPr>
        <xdr:cNvSpPr/>
      </xdr:nvSpPr>
      <xdr:spPr>
        <a:xfrm>
          <a:off x="19494500" y="1817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129902</xdr:rowOff>
    </xdr:from>
    <xdr:to>
      <xdr:col>98</xdr:col>
      <xdr:colOff>38100</xdr:colOff>
      <xdr:row>106</xdr:row>
      <xdr:rowOff>60052</xdr:rowOff>
    </xdr:to>
    <xdr:sp macro="" textlink="">
      <xdr:nvSpPr>
        <xdr:cNvPr id="828" name="フローチャート: 判断 827">
          <a:extLst>
            <a:ext uri="{FF2B5EF4-FFF2-40B4-BE49-F238E27FC236}">
              <a16:creationId xmlns:a16="http://schemas.microsoft.com/office/drawing/2014/main" id="{00000000-0008-0000-0E00-00003C030000}"/>
            </a:ext>
          </a:extLst>
        </xdr:cNvPr>
        <xdr:cNvSpPr/>
      </xdr:nvSpPr>
      <xdr:spPr>
        <a:xfrm>
          <a:off x="18605500" y="1813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E00-00003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E00-00003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E00-00003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E00-00004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133169</xdr:rowOff>
    </xdr:from>
    <xdr:to>
      <xdr:col>116</xdr:col>
      <xdr:colOff>114300</xdr:colOff>
      <xdr:row>102</xdr:row>
      <xdr:rowOff>63319</xdr:rowOff>
    </xdr:to>
    <xdr:sp macro="" textlink="">
      <xdr:nvSpPr>
        <xdr:cNvPr id="834" name="楕円 833">
          <a:extLst>
            <a:ext uri="{FF2B5EF4-FFF2-40B4-BE49-F238E27FC236}">
              <a16:creationId xmlns:a16="http://schemas.microsoft.com/office/drawing/2014/main" id="{00000000-0008-0000-0E00-000042030000}"/>
            </a:ext>
          </a:extLst>
        </xdr:cNvPr>
        <xdr:cNvSpPr/>
      </xdr:nvSpPr>
      <xdr:spPr>
        <a:xfrm>
          <a:off x="22110700" y="1744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156046</xdr:rowOff>
    </xdr:from>
    <xdr:ext cx="469744" cy="259045"/>
    <xdr:sp macro="" textlink="">
      <xdr:nvSpPr>
        <xdr:cNvPr id="835" name="【公民館】&#10;一人当たり面積該当値テキスト">
          <a:extLst>
            <a:ext uri="{FF2B5EF4-FFF2-40B4-BE49-F238E27FC236}">
              <a16:creationId xmlns:a16="http://schemas.microsoft.com/office/drawing/2014/main" id="{00000000-0008-0000-0E00-000043030000}"/>
            </a:ext>
          </a:extLst>
        </xdr:cNvPr>
        <xdr:cNvSpPr txBox="1"/>
      </xdr:nvSpPr>
      <xdr:spPr>
        <a:xfrm>
          <a:off x="22199600" y="1730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149498</xdr:rowOff>
    </xdr:from>
    <xdr:to>
      <xdr:col>112</xdr:col>
      <xdr:colOff>38100</xdr:colOff>
      <xdr:row>102</xdr:row>
      <xdr:rowOff>79648</xdr:rowOff>
    </xdr:to>
    <xdr:sp macro="" textlink="">
      <xdr:nvSpPr>
        <xdr:cNvPr id="836" name="楕円 835">
          <a:extLst>
            <a:ext uri="{FF2B5EF4-FFF2-40B4-BE49-F238E27FC236}">
              <a16:creationId xmlns:a16="http://schemas.microsoft.com/office/drawing/2014/main" id="{00000000-0008-0000-0E00-000044030000}"/>
            </a:ext>
          </a:extLst>
        </xdr:cNvPr>
        <xdr:cNvSpPr/>
      </xdr:nvSpPr>
      <xdr:spPr>
        <a:xfrm>
          <a:off x="21272500" y="1746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12519</xdr:rowOff>
    </xdr:from>
    <xdr:to>
      <xdr:col>116</xdr:col>
      <xdr:colOff>63500</xdr:colOff>
      <xdr:row>102</xdr:row>
      <xdr:rowOff>28848</xdr:rowOff>
    </xdr:to>
    <xdr:cxnSp macro="">
      <xdr:nvCxnSpPr>
        <xdr:cNvPr id="837" name="直線コネクタ 836">
          <a:extLst>
            <a:ext uri="{FF2B5EF4-FFF2-40B4-BE49-F238E27FC236}">
              <a16:creationId xmlns:a16="http://schemas.microsoft.com/office/drawing/2014/main" id="{00000000-0008-0000-0E00-000045030000}"/>
            </a:ext>
          </a:extLst>
        </xdr:cNvPr>
        <xdr:cNvCxnSpPr/>
      </xdr:nvCxnSpPr>
      <xdr:spPr>
        <a:xfrm flipV="1">
          <a:off x="21323300" y="17500419"/>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149498</xdr:rowOff>
    </xdr:from>
    <xdr:to>
      <xdr:col>107</xdr:col>
      <xdr:colOff>101600</xdr:colOff>
      <xdr:row>101</xdr:row>
      <xdr:rowOff>79648</xdr:rowOff>
    </xdr:to>
    <xdr:sp macro="" textlink="">
      <xdr:nvSpPr>
        <xdr:cNvPr id="838" name="楕円 837">
          <a:extLst>
            <a:ext uri="{FF2B5EF4-FFF2-40B4-BE49-F238E27FC236}">
              <a16:creationId xmlns:a16="http://schemas.microsoft.com/office/drawing/2014/main" id="{00000000-0008-0000-0E00-000046030000}"/>
            </a:ext>
          </a:extLst>
        </xdr:cNvPr>
        <xdr:cNvSpPr/>
      </xdr:nvSpPr>
      <xdr:spPr>
        <a:xfrm>
          <a:off x="20383500" y="1729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28848</xdr:rowOff>
    </xdr:from>
    <xdr:to>
      <xdr:col>111</xdr:col>
      <xdr:colOff>177800</xdr:colOff>
      <xdr:row>102</xdr:row>
      <xdr:rowOff>28848</xdr:rowOff>
    </xdr:to>
    <xdr:cxnSp macro="">
      <xdr:nvCxnSpPr>
        <xdr:cNvPr id="839" name="直線コネクタ 838">
          <a:extLst>
            <a:ext uri="{FF2B5EF4-FFF2-40B4-BE49-F238E27FC236}">
              <a16:creationId xmlns:a16="http://schemas.microsoft.com/office/drawing/2014/main" id="{00000000-0008-0000-0E00-000047030000}"/>
            </a:ext>
          </a:extLst>
        </xdr:cNvPr>
        <xdr:cNvCxnSpPr/>
      </xdr:nvCxnSpPr>
      <xdr:spPr>
        <a:xfrm>
          <a:off x="20434300" y="17345298"/>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7438</xdr:rowOff>
    </xdr:from>
    <xdr:to>
      <xdr:col>102</xdr:col>
      <xdr:colOff>165100</xdr:colOff>
      <xdr:row>101</xdr:row>
      <xdr:rowOff>109038</xdr:rowOff>
    </xdr:to>
    <xdr:sp macro="" textlink="">
      <xdr:nvSpPr>
        <xdr:cNvPr id="840" name="楕円 839">
          <a:extLst>
            <a:ext uri="{FF2B5EF4-FFF2-40B4-BE49-F238E27FC236}">
              <a16:creationId xmlns:a16="http://schemas.microsoft.com/office/drawing/2014/main" id="{00000000-0008-0000-0E00-000048030000}"/>
            </a:ext>
          </a:extLst>
        </xdr:cNvPr>
        <xdr:cNvSpPr/>
      </xdr:nvSpPr>
      <xdr:spPr>
        <a:xfrm>
          <a:off x="19494500" y="173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28848</xdr:rowOff>
    </xdr:from>
    <xdr:to>
      <xdr:col>107</xdr:col>
      <xdr:colOff>50800</xdr:colOff>
      <xdr:row>101</xdr:row>
      <xdr:rowOff>58238</xdr:rowOff>
    </xdr:to>
    <xdr:cxnSp macro="">
      <xdr:nvCxnSpPr>
        <xdr:cNvPr id="841" name="直線コネクタ 840">
          <a:extLst>
            <a:ext uri="{FF2B5EF4-FFF2-40B4-BE49-F238E27FC236}">
              <a16:creationId xmlns:a16="http://schemas.microsoft.com/office/drawing/2014/main" id="{00000000-0008-0000-0E00-000049030000}"/>
            </a:ext>
          </a:extLst>
        </xdr:cNvPr>
        <xdr:cNvCxnSpPr/>
      </xdr:nvCxnSpPr>
      <xdr:spPr>
        <a:xfrm flipV="1">
          <a:off x="19545300" y="17345298"/>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31931</xdr:rowOff>
    </xdr:from>
    <xdr:to>
      <xdr:col>98</xdr:col>
      <xdr:colOff>38100</xdr:colOff>
      <xdr:row>101</xdr:row>
      <xdr:rowOff>133531</xdr:rowOff>
    </xdr:to>
    <xdr:sp macro="" textlink="">
      <xdr:nvSpPr>
        <xdr:cNvPr id="842" name="楕円 841">
          <a:extLst>
            <a:ext uri="{FF2B5EF4-FFF2-40B4-BE49-F238E27FC236}">
              <a16:creationId xmlns:a16="http://schemas.microsoft.com/office/drawing/2014/main" id="{00000000-0008-0000-0E00-00004A030000}"/>
            </a:ext>
          </a:extLst>
        </xdr:cNvPr>
        <xdr:cNvSpPr/>
      </xdr:nvSpPr>
      <xdr:spPr>
        <a:xfrm>
          <a:off x="18605500" y="1734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58238</xdr:rowOff>
    </xdr:from>
    <xdr:to>
      <xdr:col>102</xdr:col>
      <xdr:colOff>114300</xdr:colOff>
      <xdr:row>101</xdr:row>
      <xdr:rowOff>82731</xdr:rowOff>
    </xdr:to>
    <xdr:cxnSp macro="">
      <xdr:nvCxnSpPr>
        <xdr:cNvPr id="843" name="直線コネクタ 842">
          <a:extLst>
            <a:ext uri="{FF2B5EF4-FFF2-40B4-BE49-F238E27FC236}">
              <a16:creationId xmlns:a16="http://schemas.microsoft.com/office/drawing/2014/main" id="{00000000-0008-0000-0E00-00004B030000}"/>
            </a:ext>
          </a:extLst>
        </xdr:cNvPr>
        <xdr:cNvCxnSpPr/>
      </xdr:nvCxnSpPr>
      <xdr:spPr>
        <a:xfrm flipV="1">
          <a:off x="18656300" y="1737468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88735</xdr:rowOff>
    </xdr:from>
    <xdr:ext cx="469744" cy="259045"/>
    <xdr:sp macro="" textlink="">
      <xdr:nvSpPr>
        <xdr:cNvPr id="844" name="n_1aveValue【公民館】&#10;一人当たり面積">
          <a:extLst>
            <a:ext uri="{FF2B5EF4-FFF2-40B4-BE49-F238E27FC236}">
              <a16:creationId xmlns:a16="http://schemas.microsoft.com/office/drawing/2014/main" id="{00000000-0008-0000-0E00-00004C030000}"/>
            </a:ext>
          </a:extLst>
        </xdr:cNvPr>
        <xdr:cNvSpPr txBox="1"/>
      </xdr:nvSpPr>
      <xdr:spPr>
        <a:xfrm>
          <a:off x="21075727" y="1826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93634</xdr:rowOff>
    </xdr:from>
    <xdr:ext cx="469744" cy="259045"/>
    <xdr:sp macro="" textlink="">
      <xdr:nvSpPr>
        <xdr:cNvPr id="845" name="n_2aveValue【公民館】&#10;一人当たり面積">
          <a:extLst>
            <a:ext uri="{FF2B5EF4-FFF2-40B4-BE49-F238E27FC236}">
              <a16:creationId xmlns:a16="http://schemas.microsoft.com/office/drawing/2014/main" id="{00000000-0008-0000-0E00-00004D030000}"/>
            </a:ext>
          </a:extLst>
        </xdr:cNvPr>
        <xdr:cNvSpPr txBox="1"/>
      </xdr:nvSpPr>
      <xdr:spPr>
        <a:xfrm>
          <a:off x="20199427" y="1826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92001</xdr:rowOff>
    </xdr:from>
    <xdr:ext cx="469744" cy="259045"/>
    <xdr:sp macro="" textlink="">
      <xdr:nvSpPr>
        <xdr:cNvPr id="846" name="n_3aveValue【公民館】&#10;一人当たり面積">
          <a:extLst>
            <a:ext uri="{FF2B5EF4-FFF2-40B4-BE49-F238E27FC236}">
              <a16:creationId xmlns:a16="http://schemas.microsoft.com/office/drawing/2014/main" id="{00000000-0008-0000-0E00-00004E030000}"/>
            </a:ext>
          </a:extLst>
        </xdr:cNvPr>
        <xdr:cNvSpPr txBox="1"/>
      </xdr:nvSpPr>
      <xdr:spPr>
        <a:xfrm>
          <a:off x="19310427" y="18265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51179</xdr:rowOff>
    </xdr:from>
    <xdr:ext cx="469744" cy="259045"/>
    <xdr:sp macro="" textlink="">
      <xdr:nvSpPr>
        <xdr:cNvPr id="847" name="n_4aveValue【公民館】&#10;一人当たり面積">
          <a:extLst>
            <a:ext uri="{FF2B5EF4-FFF2-40B4-BE49-F238E27FC236}">
              <a16:creationId xmlns:a16="http://schemas.microsoft.com/office/drawing/2014/main" id="{00000000-0008-0000-0E00-00004F030000}"/>
            </a:ext>
          </a:extLst>
        </xdr:cNvPr>
        <xdr:cNvSpPr txBox="1"/>
      </xdr:nvSpPr>
      <xdr:spPr>
        <a:xfrm>
          <a:off x="18421427" y="1822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96175</xdr:rowOff>
    </xdr:from>
    <xdr:ext cx="469744" cy="259045"/>
    <xdr:sp macro="" textlink="">
      <xdr:nvSpPr>
        <xdr:cNvPr id="848" name="n_1mainValue【公民館】&#10;一人当たり面積">
          <a:extLst>
            <a:ext uri="{FF2B5EF4-FFF2-40B4-BE49-F238E27FC236}">
              <a16:creationId xmlns:a16="http://schemas.microsoft.com/office/drawing/2014/main" id="{00000000-0008-0000-0E00-000050030000}"/>
            </a:ext>
          </a:extLst>
        </xdr:cNvPr>
        <xdr:cNvSpPr txBox="1"/>
      </xdr:nvSpPr>
      <xdr:spPr>
        <a:xfrm>
          <a:off x="21075727" y="1724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96175</xdr:rowOff>
    </xdr:from>
    <xdr:ext cx="469744" cy="259045"/>
    <xdr:sp macro="" textlink="">
      <xdr:nvSpPr>
        <xdr:cNvPr id="849" name="n_2mainValue【公民館】&#10;一人当たり面積">
          <a:extLst>
            <a:ext uri="{FF2B5EF4-FFF2-40B4-BE49-F238E27FC236}">
              <a16:creationId xmlns:a16="http://schemas.microsoft.com/office/drawing/2014/main" id="{00000000-0008-0000-0E00-000051030000}"/>
            </a:ext>
          </a:extLst>
        </xdr:cNvPr>
        <xdr:cNvSpPr txBox="1"/>
      </xdr:nvSpPr>
      <xdr:spPr>
        <a:xfrm>
          <a:off x="20199427" y="1706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125565</xdr:rowOff>
    </xdr:from>
    <xdr:ext cx="469744" cy="259045"/>
    <xdr:sp macro="" textlink="">
      <xdr:nvSpPr>
        <xdr:cNvPr id="850" name="n_3mainValue【公民館】&#10;一人当たり面積">
          <a:extLst>
            <a:ext uri="{FF2B5EF4-FFF2-40B4-BE49-F238E27FC236}">
              <a16:creationId xmlns:a16="http://schemas.microsoft.com/office/drawing/2014/main" id="{00000000-0008-0000-0E00-000052030000}"/>
            </a:ext>
          </a:extLst>
        </xdr:cNvPr>
        <xdr:cNvSpPr txBox="1"/>
      </xdr:nvSpPr>
      <xdr:spPr>
        <a:xfrm>
          <a:off x="19310427" y="1709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150058</xdr:rowOff>
    </xdr:from>
    <xdr:ext cx="469744" cy="259045"/>
    <xdr:sp macro="" textlink="">
      <xdr:nvSpPr>
        <xdr:cNvPr id="851" name="n_4mainValue【公民館】&#10;一人当たり面積">
          <a:extLst>
            <a:ext uri="{FF2B5EF4-FFF2-40B4-BE49-F238E27FC236}">
              <a16:creationId xmlns:a16="http://schemas.microsoft.com/office/drawing/2014/main" id="{00000000-0008-0000-0E00-000053030000}"/>
            </a:ext>
          </a:extLst>
        </xdr:cNvPr>
        <xdr:cNvSpPr txBox="1"/>
      </xdr:nvSpPr>
      <xdr:spPr>
        <a:xfrm>
          <a:off x="18421427" y="1712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00000000-0008-0000-0E00-00005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00000000-0008-0000-0E00-00005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00000000-0008-0000-0E00-00005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認定こども園・幼稚園・保育所、児童館、公民館の有形固定資産減価償却率については、類似団体平均値と比較して高い状況にあり、老朽化がより進行していると言える。その中でも特に児童館については、旧小学校を部分的に改修して利用しているため、経過年数が多い上に、全体的な修繕等が進んでいないことで減価償却率が高い要因となっている。認定こども園・幼稚園・保育所、学校施設については、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年度にかけて行われた第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次教育施設適正配置事業において改修がなされたため、改修後から令和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年度までは有形固定資産減価償却率が類似団体平均値を下回っていたが、経年により減価償却率は着実に増加しており、令和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年度は改修以降初めて類似団体平均値を上回った。今後、大規模改修など適正な維持管理に努める。</a:t>
          </a:r>
          <a:endParaRPr lang="ja-JP" altLang="ja-JP" sz="1400">
            <a:effectLst/>
          </a:endParaRPr>
        </a:p>
        <a:p>
          <a:r>
            <a:rPr kumimoji="1" lang="ja-JP" altLang="ja-JP" sz="1100">
              <a:solidFill>
                <a:schemeClr val="dk1"/>
              </a:solidFill>
              <a:effectLst/>
              <a:latin typeface="+mn-lt"/>
              <a:ea typeface="+mn-ea"/>
              <a:cs typeface="+mn-cs"/>
            </a:rPr>
            <a:t>　橋りょうの令和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年度の有形固定資産減価償却率については、類似団体平均値を若干上回っている状況であるが、全体的に老朽化が進んでいるため、今後も引き続き</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年に</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度の定期的な点検及び橋りょう長寿命化計画に基づき、計画的に修繕等を実施していく。</a:t>
          </a:r>
          <a:endParaRPr lang="ja-JP" altLang="ja-JP" sz="1400">
            <a:effectLst/>
          </a:endParaRPr>
        </a:p>
        <a:p>
          <a:r>
            <a:rPr kumimoji="1" lang="ja-JP" altLang="ja-JP" sz="1100">
              <a:solidFill>
                <a:schemeClr val="dk1"/>
              </a:solidFill>
              <a:effectLst/>
              <a:latin typeface="+mn-lt"/>
              <a:ea typeface="+mn-ea"/>
              <a:cs typeface="+mn-cs"/>
            </a:rPr>
            <a:t>　公営住宅については、昭和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年代に建設された町営住宅の老朽化が進行しているため、老朽化した町営住宅の除却を進めながら管理戸数の適正化を図っている。</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3</a:t>
          </a:r>
          <a:r>
            <a:rPr kumimoji="1" lang="ja-JP" altLang="ja-JP" sz="1100">
              <a:solidFill>
                <a:schemeClr val="tx1"/>
              </a:solidFill>
              <a:effectLst/>
              <a:latin typeface="+mn-lt"/>
              <a:ea typeface="+mn-ea"/>
              <a:cs typeface="+mn-cs"/>
            </a:rPr>
            <a:t>年度には老朽化した一部公営住宅について</a:t>
          </a:r>
          <a:r>
            <a:rPr kumimoji="1" lang="ja-JP" altLang="en-US" sz="1100">
              <a:solidFill>
                <a:schemeClr val="tx1"/>
              </a:solidFill>
              <a:effectLst/>
              <a:latin typeface="+mn-lt"/>
              <a:ea typeface="+mn-ea"/>
              <a:cs typeface="+mn-cs"/>
            </a:rPr>
            <a:t>民間業者に売却</a:t>
          </a:r>
          <a:r>
            <a:rPr kumimoji="1" lang="ja-JP" altLang="ja-JP" sz="1100" b="0">
              <a:solidFill>
                <a:schemeClr val="tx1"/>
              </a:solidFill>
              <a:effectLst/>
              <a:latin typeface="+mn-lt"/>
              <a:ea typeface="+mn-ea"/>
              <a:cs typeface="+mn-cs"/>
            </a:rPr>
            <a:t>したため</a:t>
          </a:r>
          <a:r>
            <a:rPr kumimoji="1" lang="ja-JP" altLang="ja-JP" sz="1100">
              <a:solidFill>
                <a:schemeClr val="tx1"/>
              </a:solidFill>
              <a:effectLst/>
              <a:latin typeface="+mn-lt"/>
              <a:ea typeface="+mn-ea"/>
              <a:cs typeface="+mn-cs"/>
            </a:rPr>
            <a:t>減価償却率の増加が抑制されたことと、</a:t>
          </a:r>
          <a:r>
            <a:rPr kumimoji="1" lang="ja-JP" altLang="ja-JP" sz="1100">
              <a:solidFill>
                <a:schemeClr val="dk1"/>
              </a:solidFill>
              <a:effectLst/>
              <a:latin typeface="+mn-lt"/>
              <a:ea typeface="+mn-ea"/>
              <a:cs typeface="+mn-cs"/>
            </a:rPr>
            <a:t>類似団体平均値が増加したことから、類似団体平均値を下回ること結果となった。今後も、外壁等の改修について計画的に実施する。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全体的な資産</a:t>
          </a:r>
          <a:r>
            <a:rPr kumimoji="1" lang="ja-JP" altLang="ja-JP" sz="1100" b="0">
              <a:solidFill>
                <a:schemeClr val="dk1"/>
              </a:solidFill>
              <a:effectLst/>
              <a:latin typeface="+mn-lt"/>
              <a:ea typeface="+mn-ea"/>
              <a:cs typeface="+mn-cs"/>
            </a:rPr>
            <a:t>管理としては、公共施設等総合管理計画個別施設計画に基づき、計画的な修繕等による公共施設等の長寿命化を図っていく。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15,116
15,003
91.59
9,979,598
9,555,440
381,219
5,352,223
7,787,983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F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167640</xdr:rowOff>
    </xdr:from>
    <xdr:to>
      <xdr:col>24</xdr:col>
      <xdr:colOff>62865</xdr:colOff>
      <xdr:row>64</xdr:row>
      <xdr:rowOff>7620</xdr:rowOff>
    </xdr:to>
    <xdr:cxnSp macro="">
      <xdr:nvCxnSpPr>
        <xdr:cNvPr id="73" name="直線コネクタ 72">
          <a:extLst>
            <a:ext uri="{FF2B5EF4-FFF2-40B4-BE49-F238E27FC236}">
              <a16:creationId xmlns:a16="http://schemas.microsoft.com/office/drawing/2014/main" id="{00000000-0008-0000-0F00-000049000000}"/>
            </a:ext>
          </a:extLst>
        </xdr:cNvPr>
        <xdr:cNvCxnSpPr/>
      </xdr:nvCxnSpPr>
      <xdr:spPr>
        <a:xfrm flipV="1">
          <a:off x="4634865" y="9425940"/>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74" name="【体育館・プール】&#10;有形固定資産減価償却率最小値テキスト">
          <a:extLst>
            <a:ext uri="{FF2B5EF4-FFF2-40B4-BE49-F238E27FC236}">
              <a16:creationId xmlns:a16="http://schemas.microsoft.com/office/drawing/2014/main" id="{00000000-0008-0000-0F00-00004A000000}"/>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114317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F00-00004C000000}"/>
            </a:ext>
          </a:extLst>
        </xdr:cNvPr>
        <xdr:cNvSpPr txBox="1"/>
      </xdr:nvSpPr>
      <xdr:spPr>
        <a:xfrm>
          <a:off x="4673600" y="920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167640</xdr:rowOff>
    </xdr:from>
    <xdr:to>
      <xdr:col>24</xdr:col>
      <xdr:colOff>152400</xdr:colOff>
      <xdr:row>54</xdr:row>
      <xdr:rowOff>167640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4546600" y="9425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F00-00004E000000}"/>
            </a:ext>
          </a:extLst>
        </xdr:cNvPr>
        <xdr:cNvSpPr txBox="1"/>
      </xdr:nvSpPr>
      <xdr:spPr>
        <a:xfrm>
          <a:off x="4673600" y="10177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79" name="フローチャート: 判断 78">
          <a:extLst>
            <a:ext uri="{FF2B5EF4-FFF2-40B4-BE49-F238E27FC236}">
              <a16:creationId xmlns:a16="http://schemas.microsoft.com/office/drawing/2014/main" id="{00000000-0008-0000-0F00-00004F000000}"/>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137795</xdr:rowOff>
    </xdr:from>
    <xdr:to>
      <xdr:col>15</xdr:col>
      <xdr:colOff>101600</xdr:colOff>
      <xdr:row>61</xdr:row>
      <xdr:rowOff>67945</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28575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111125</xdr:rowOff>
    </xdr:from>
    <xdr:to>
      <xdr:col>10</xdr:col>
      <xdr:colOff>165100</xdr:colOff>
      <xdr:row>61</xdr:row>
      <xdr:rowOff>41275</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1968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78740</xdr:rowOff>
    </xdr:from>
    <xdr:to>
      <xdr:col>6</xdr:col>
      <xdr:colOff>38100</xdr:colOff>
      <xdr:row>61</xdr:row>
      <xdr:rowOff>8890</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1079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F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103505</xdr:rowOff>
    </xdr:from>
    <xdr:to>
      <xdr:col>24</xdr:col>
      <xdr:colOff>114300</xdr:colOff>
      <xdr:row>61</xdr:row>
      <xdr:rowOff>33655</xdr:rowOff>
    </xdr:to>
    <xdr:sp macro="" textlink="">
      <xdr:nvSpPr>
        <xdr:cNvPr id="89" name="楕円 88">
          <a:extLst>
            <a:ext uri="{FF2B5EF4-FFF2-40B4-BE49-F238E27FC236}">
              <a16:creationId xmlns:a16="http://schemas.microsoft.com/office/drawing/2014/main" id="{00000000-0008-0000-0F00-000059000000}"/>
            </a:ext>
          </a:extLst>
        </xdr:cNvPr>
        <xdr:cNvSpPr/>
      </xdr:nvSpPr>
      <xdr:spPr>
        <a:xfrm>
          <a:off x="45847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81932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F00-00005A000000}"/>
            </a:ext>
          </a:extLst>
        </xdr:cNvPr>
        <xdr:cNvSpPr txBox="1"/>
      </xdr:nvSpPr>
      <xdr:spPr>
        <a:xfrm>
          <a:off x="4673600"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52070</xdr:rowOff>
    </xdr:from>
    <xdr:to>
      <xdr:col>20</xdr:col>
      <xdr:colOff>38100</xdr:colOff>
      <xdr:row>60</xdr:row>
      <xdr:rowOff>153670</xdr:rowOff>
    </xdr:to>
    <xdr:sp macro="" textlink="">
      <xdr:nvSpPr>
        <xdr:cNvPr id="91" name="楕円 90">
          <a:extLst>
            <a:ext uri="{FF2B5EF4-FFF2-40B4-BE49-F238E27FC236}">
              <a16:creationId xmlns:a16="http://schemas.microsoft.com/office/drawing/2014/main" id="{00000000-0008-0000-0F00-00005B000000}"/>
            </a:ext>
          </a:extLst>
        </xdr:cNvPr>
        <xdr:cNvSpPr/>
      </xdr:nvSpPr>
      <xdr:spPr>
        <a:xfrm>
          <a:off x="3746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102870</xdr:rowOff>
    </xdr:from>
    <xdr:to>
      <xdr:col>24</xdr:col>
      <xdr:colOff>63500</xdr:colOff>
      <xdr:row>60</xdr:row>
      <xdr:rowOff>154305</xdr:rowOff>
    </xdr:to>
    <xdr:cxnSp macro="">
      <xdr:nvCxnSpPr>
        <xdr:cNvPr id="92" name="直線コネクタ 91">
          <a:extLst>
            <a:ext uri="{FF2B5EF4-FFF2-40B4-BE49-F238E27FC236}">
              <a16:creationId xmlns:a16="http://schemas.microsoft.com/office/drawing/2014/main" id="{00000000-0008-0000-0F00-00005C000000}"/>
            </a:ext>
          </a:extLst>
        </xdr:cNvPr>
        <xdr:cNvCxnSpPr/>
      </xdr:nvCxnSpPr>
      <xdr:spPr>
        <a:xfrm>
          <a:off x="3797300" y="1038987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122555</xdr:rowOff>
    </xdr:from>
    <xdr:to>
      <xdr:col>15</xdr:col>
      <xdr:colOff>101600</xdr:colOff>
      <xdr:row>60</xdr:row>
      <xdr:rowOff>52705</xdr:rowOff>
    </xdr:to>
    <xdr:sp macro="" textlink="">
      <xdr:nvSpPr>
        <xdr:cNvPr id="93" name="楕円 92">
          <a:extLst>
            <a:ext uri="{FF2B5EF4-FFF2-40B4-BE49-F238E27FC236}">
              <a16:creationId xmlns:a16="http://schemas.microsoft.com/office/drawing/2014/main" id="{00000000-0008-0000-0F00-00005D000000}"/>
            </a:ext>
          </a:extLst>
        </xdr:cNvPr>
        <xdr:cNvSpPr/>
      </xdr:nvSpPr>
      <xdr:spPr>
        <a:xfrm>
          <a:off x="28575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1905</xdr:rowOff>
    </xdr:from>
    <xdr:to>
      <xdr:col>19</xdr:col>
      <xdr:colOff>177800</xdr:colOff>
      <xdr:row>60</xdr:row>
      <xdr:rowOff>102870</xdr:rowOff>
    </xdr:to>
    <xdr:cxnSp macro="">
      <xdr:nvCxnSpPr>
        <xdr:cNvPr id="94" name="直線コネクタ 93">
          <a:extLst>
            <a:ext uri="{FF2B5EF4-FFF2-40B4-BE49-F238E27FC236}">
              <a16:creationId xmlns:a16="http://schemas.microsoft.com/office/drawing/2014/main" id="{00000000-0008-0000-0F00-00005E000000}"/>
            </a:ext>
          </a:extLst>
        </xdr:cNvPr>
        <xdr:cNvCxnSpPr/>
      </xdr:nvCxnSpPr>
      <xdr:spPr>
        <a:xfrm>
          <a:off x="2908300" y="10288905"/>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88265</xdr:rowOff>
    </xdr:from>
    <xdr:to>
      <xdr:col>10</xdr:col>
      <xdr:colOff>165100</xdr:colOff>
      <xdr:row>60</xdr:row>
      <xdr:rowOff>18415</xdr:rowOff>
    </xdr:to>
    <xdr:sp macro="" textlink="">
      <xdr:nvSpPr>
        <xdr:cNvPr id="95" name="楕円 94">
          <a:extLst>
            <a:ext uri="{FF2B5EF4-FFF2-40B4-BE49-F238E27FC236}">
              <a16:creationId xmlns:a16="http://schemas.microsoft.com/office/drawing/2014/main" id="{00000000-0008-0000-0F00-00005F000000}"/>
            </a:ext>
          </a:extLst>
        </xdr:cNvPr>
        <xdr:cNvSpPr/>
      </xdr:nvSpPr>
      <xdr:spPr>
        <a:xfrm>
          <a:off x="1968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139065</xdr:rowOff>
    </xdr:from>
    <xdr:to>
      <xdr:col>15</xdr:col>
      <xdr:colOff>50800</xdr:colOff>
      <xdr:row>60</xdr:row>
      <xdr:rowOff>1905</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a:off x="2019300" y="102546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8255</xdr:rowOff>
    </xdr:from>
    <xdr:to>
      <xdr:col>6</xdr:col>
      <xdr:colOff>38100</xdr:colOff>
      <xdr:row>60</xdr:row>
      <xdr:rowOff>109855</xdr:rowOff>
    </xdr:to>
    <xdr:sp macro="" textlink="">
      <xdr:nvSpPr>
        <xdr:cNvPr id="97" name="楕円 96">
          <a:extLst>
            <a:ext uri="{FF2B5EF4-FFF2-40B4-BE49-F238E27FC236}">
              <a16:creationId xmlns:a16="http://schemas.microsoft.com/office/drawing/2014/main" id="{00000000-0008-0000-0F00-000061000000}"/>
            </a:ext>
          </a:extLst>
        </xdr:cNvPr>
        <xdr:cNvSpPr/>
      </xdr:nvSpPr>
      <xdr:spPr>
        <a:xfrm>
          <a:off x="10795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139065</xdr:rowOff>
    </xdr:from>
    <xdr:to>
      <xdr:col>10</xdr:col>
      <xdr:colOff>114300</xdr:colOff>
      <xdr:row>60</xdr:row>
      <xdr:rowOff>59055</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flipV="1">
          <a:off x="1130300" y="1025461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F00-000063000000}"/>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59072</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2705744"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32402</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1816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17</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92774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170197</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3582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69232</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2705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34942</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1816744" y="997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F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118" name="テキスト ボックス 117">
          <a:extLst>
            <a:ext uri="{FF2B5EF4-FFF2-40B4-BE49-F238E27FC236}">
              <a16:creationId xmlns:a16="http://schemas.microsoft.com/office/drawing/2014/main" id="{00000000-0008-0000-0F00-000076000000}"/>
            </a:ext>
          </a:extLst>
        </xdr:cNvPr>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20" name="テキスト ボックス 119">
          <a:extLst>
            <a:ext uri="{FF2B5EF4-FFF2-40B4-BE49-F238E27FC236}">
              <a16:creationId xmlns:a16="http://schemas.microsoft.com/office/drawing/2014/main" id="{00000000-0008-0000-0F00-000078000000}"/>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3" name="直線コネクタ 122">
          <a:extLst>
            <a:ext uri="{FF2B5EF4-FFF2-40B4-BE49-F238E27FC236}">
              <a16:creationId xmlns:a16="http://schemas.microsoft.com/office/drawing/2014/main" id="{00000000-0008-0000-0F00-00007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125" name="直線コネクタ 124">
          <a:extLst>
            <a:ext uri="{FF2B5EF4-FFF2-40B4-BE49-F238E27FC236}">
              <a16:creationId xmlns:a16="http://schemas.microsoft.com/office/drawing/2014/main" id="{00000000-0008-0000-0F00-00007D000000}"/>
            </a:ext>
          </a:extLst>
        </xdr:cNvPr>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7" name="直線コネクタ 126">
          <a:extLst>
            <a:ext uri="{FF2B5EF4-FFF2-40B4-BE49-F238E27FC236}">
              <a16:creationId xmlns:a16="http://schemas.microsoft.com/office/drawing/2014/main" id="{00000000-0008-0000-0F00-00007F000000}"/>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3" name="【体育館・プール】&#10;一人当たり面積グラフ枠">
          <a:extLst>
            <a:ext uri="{FF2B5EF4-FFF2-40B4-BE49-F238E27FC236}">
              <a16:creationId xmlns:a16="http://schemas.microsoft.com/office/drawing/2014/main" id="{00000000-0008-0000-0F00-00008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165735</xdr:rowOff>
    </xdr:from>
    <xdr:to>
      <xdr:col>54</xdr:col>
      <xdr:colOff>189865</xdr:colOff>
      <xdr:row>64</xdr:row>
      <xdr:rowOff>47149</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10476865" y="9595485"/>
          <a:ext cx="0" cy="1424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50976</xdr:rowOff>
    </xdr:from>
    <xdr:ext cx="469744" cy="259045"/>
    <xdr:sp macro="" textlink="">
      <xdr:nvSpPr>
        <xdr:cNvPr id="135" name="【体育館・プール】&#10;一人当たり面積最小値テキスト">
          <a:extLst>
            <a:ext uri="{FF2B5EF4-FFF2-40B4-BE49-F238E27FC236}">
              <a16:creationId xmlns:a16="http://schemas.microsoft.com/office/drawing/2014/main" id="{00000000-0008-0000-0F00-000087000000}"/>
            </a:ext>
          </a:extLst>
        </xdr:cNvPr>
        <xdr:cNvSpPr txBox="1"/>
      </xdr:nvSpPr>
      <xdr:spPr>
        <a:xfrm>
          <a:off x="10515600" y="11023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47149</xdr:rowOff>
    </xdr:from>
    <xdr:to>
      <xdr:col>55</xdr:col>
      <xdr:colOff>88900</xdr:colOff>
      <xdr:row>64</xdr:row>
      <xdr:rowOff>47149</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10388600" y="11019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112412</xdr:rowOff>
    </xdr:from>
    <xdr:ext cx="469744" cy="259045"/>
    <xdr:sp macro="" textlink="">
      <xdr:nvSpPr>
        <xdr:cNvPr id="137" name="【体育館・プール】&#10;一人当たり面積最大値テキスト">
          <a:extLst>
            <a:ext uri="{FF2B5EF4-FFF2-40B4-BE49-F238E27FC236}">
              <a16:creationId xmlns:a16="http://schemas.microsoft.com/office/drawing/2014/main" id="{00000000-0008-0000-0F00-000089000000}"/>
            </a:ext>
          </a:extLst>
        </xdr:cNvPr>
        <xdr:cNvSpPr txBox="1"/>
      </xdr:nvSpPr>
      <xdr:spPr>
        <a:xfrm>
          <a:off x="10515600" y="9370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165735</xdr:rowOff>
    </xdr:from>
    <xdr:to>
      <xdr:col>55</xdr:col>
      <xdr:colOff>88900</xdr:colOff>
      <xdr:row>55</xdr:row>
      <xdr:rowOff>165735</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10388600" y="959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10653</xdr:rowOff>
    </xdr:from>
    <xdr:ext cx="469744" cy="259045"/>
    <xdr:sp macro="" textlink="">
      <xdr:nvSpPr>
        <xdr:cNvPr id="139" name="【体育館・プール】&#10;一人当たり面積平均値テキスト">
          <a:extLst>
            <a:ext uri="{FF2B5EF4-FFF2-40B4-BE49-F238E27FC236}">
              <a16:creationId xmlns:a16="http://schemas.microsoft.com/office/drawing/2014/main" id="{00000000-0008-0000-0F00-00008B000000}"/>
            </a:ext>
          </a:extLst>
        </xdr:cNvPr>
        <xdr:cNvSpPr txBox="1"/>
      </xdr:nvSpPr>
      <xdr:spPr>
        <a:xfrm>
          <a:off x="10515600" y="102976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159226</xdr:rowOff>
    </xdr:from>
    <xdr:to>
      <xdr:col>55</xdr:col>
      <xdr:colOff>50800</xdr:colOff>
      <xdr:row>61</xdr:row>
      <xdr:rowOff>89376</xdr:rowOff>
    </xdr:to>
    <xdr:sp macro="" textlink="">
      <xdr:nvSpPr>
        <xdr:cNvPr id="140" name="フローチャート: 判断 139">
          <a:extLst>
            <a:ext uri="{FF2B5EF4-FFF2-40B4-BE49-F238E27FC236}">
              <a16:creationId xmlns:a16="http://schemas.microsoft.com/office/drawing/2014/main" id="{00000000-0008-0000-0F00-00008C000000}"/>
            </a:ext>
          </a:extLst>
        </xdr:cNvPr>
        <xdr:cNvSpPr/>
      </xdr:nvSpPr>
      <xdr:spPr>
        <a:xfrm>
          <a:off x="10426700" y="1044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83503</xdr:rowOff>
    </xdr:from>
    <xdr:to>
      <xdr:col>50</xdr:col>
      <xdr:colOff>165100</xdr:colOff>
      <xdr:row>62</xdr:row>
      <xdr:rowOff>13653</xdr:rowOff>
    </xdr:to>
    <xdr:sp macro="" textlink="">
      <xdr:nvSpPr>
        <xdr:cNvPr id="141" name="フローチャート: 判断 140">
          <a:extLst>
            <a:ext uri="{FF2B5EF4-FFF2-40B4-BE49-F238E27FC236}">
              <a16:creationId xmlns:a16="http://schemas.microsoft.com/office/drawing/2014/main" id="{00000000-0008-0000-0F00-00008D000000}"/>
            </a:ext>
          </a:extLst>
        </xdr:cNvPr>
        <xdr:cNvSpPr/>
      </xdr:nvSpPr>
      <xdr:spPr>
        <a:xfrm>
          <a:off x="9588500" y="1054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129222</xdr:rowOff>
    </xdr:from>
    <xdr:to>
      <xdr:col>46</xdr:col>
      <xdr:colOff>38100</xdr:colOff>
      <xdr:row>62</xdr:row>
      <xdr:rowOff>59372</xdr:rowOff>
    </xdr:to>
    <xdr:sp macro="" textlink="">
      <xdr:nvSpPr>
        <xdr:cNvPr id="142" name="フローチャート: 判断 141">
          <a:extLst>
            <a:ext uri="{FF2B5EF4-FFF2-40B4-BE49-F238E27FC236}">
              <a16:creationId xmlns:a16="http://schemas.microsoft.com/office/drawing/2014/main" id="{00000000-0008-0000-0F00-00008E000000}"/>
            </a:ext>
          </a:extLst>
        </xdr:cNvPr>
        <xdr:cNvSpPr/>
      </xdr:nvSpPr>
      <xdr:spPr>
        <a:xfrm>
          <a:off x="8699500" y="10587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152082</xdr:rowOff>
    </xdr:from>
    <xdr:to>
      <xdr:col>41</xdr:col>
      <xdr:colOff>101600</xdr:colOff>
      <xdr:row>62</xdr:row>
      <xdr:rowOff>82232</xdr:rowOff>
    </xdr:to>
    <xdr:sp macro="" textlink="">
      <xdr:nvSpPr>
        <xdr:cNvPr id="143" name="フローチャート: 判断 142">
          <a:extLst>
            <a:ext uri="{FF2B5EF4-FFF2-40B4-BE49-F238E27FC236}">
              <a16:creationId xmlns:a16="http://schemas.microsoft.com/office/drawing/2014/main" id="{00000000-0008-0000-0F00-00008F000000}"/>
            </a:ext>
          </a:extLst>
        </xdr:cNvPr>
        <xdr:cNvSpPr/>
      </xdr:nvSpPr>
      <xdr:spPr>
        <a:xfrm>
          <a:off x="7810500" y="1061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160655</xdr:rowOff>
    </xdr:from>
    <xdr:to>
      <xdr:col>36</xdr:col>
      <xdr:colOff>165100</xdr:colOff>
      <xdr:row>62</xdr:row>
      <xdr:rowOff>90805</xdr:rowOff>
    </xdr:to>
    <xdr:sp macro="" textlink="">
      <xdr:nvSpPr>
        <xdr:cNvPr id="144" name="フローチャート: 判断 143">
          <a:extLst>
            <a:ext uri="{FF2B5EF4-FFF2-40B4-BE49-F238E27FC236}">
              <a16:creationId xmlns:a16="http://schemas.microsoft.com/office/drawing/2014/main" id="{00000000-0008-0000-0F00-000090000000}"/>
            </a:ext>
          </a:extLst>
        </xdr:cNvPr>
        <xdr:cNvSpPr/>
      </xdr:nvSpPr>
      <xdr:spPr>
        <a:xfrm>
          <a:off x="6921500" y="1061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F00-00009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0000000-0008-0000-0F00-00009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00000000-0008-0000-0F00-00009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8" name="テキスト ボックス 147">
          <a:extLst>
            <a:ext uri="{FF2B5EF4-FFF2-40B4-BE49-F238E27FC236}">
              <a16:creationId xmlns:a16="http://schemas.microsoft.com/office/drawing/2014/main" id="{00000000-0008-0000-0F00-00009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9" name="テキスト ボックス 148">
          <a:extLst>
            <a:ext uri="{FF2B5EF4-FFF2-40B4-BE49-F238E27FC236}">
              <a16:creationId xmlns:a16="http://schemas.microsoft.com/office/drawing/2014/main" id="{00000000-0008-0000-0F00-00009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7779</xdr:rowOff>
    </xdr:from>
    <xdr:to>
      <xdr:col>55</xdr:col>
      <xdr:colOff>50800</xdr:colOff>
      <xdr:row>62</xdr:row>
      <xdr:rowOff>109379</xdr:rowOff>
    </xdr:to>
    <xdr:sp macro="" textlink="">
      <xdr:nvSpPr>
        <xdr:cNvPr id="150" name="楕円 149">
          <a:extLst>
            <a:ext uri="{FF2B5EF4-FFF2-40B4-BE49-F238E27FC236}">
              <a16:creationId xmlns:a16="http://schemas.microsoft.com/office/drawing/2014/main" id="{00000000-0008-0000-0F00-000096000000}"/>
            </a:ext>
          </a:extLst>
        </xdr:cNvPr>
        <xdr:cNvSpPr/>
      </xdr:nvSpPr>
      <xdr:spPr>
        <a:xfrm>
          <a:off x="10426700" y="1063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157656</xdr:rowOff>
    </xdr:from>
    <xdr:ext cx="469744" cy="259045"/>
    <xdr:sp macro="" textlink="">
      <xdr:nvSpPr>
        <xdr:cNvPr id="151" name="【体育館・プール】&#10;一人当たり面積該当値テキスト">
          <a:extLst>
            <a:ext uri="{FF2B5EF4-FFF2-40B4-BE49-F238E27FC236}">
              <a16:creationId xmlns:a16="http://schemas.microsoft.com/office/drawing/2014/main" id="{00000000-0008-0000-0F00-000097000000}"/>
            </a:ext>
          </a:extLst>
        </xdr:cNvPr>
        <xdr:cNvSpPr txBox="1"/>
      </xdr:nvSpPr>
      <xdr:spPr>
        <a:xfrm>
          <a:off x="10515600" y="1061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16351</xdr:rowOff>
    </xdr:from>
    <xdr:to>
      <xdr:col>50</xdr:col>
      <xdr:colOff>165100</xdr:colOff>
      <xdr:row>62</xdr:row>
      <xdr:rowOff>117951</xdr:rowOff>
    </xdr:to>
    <xdr:sp macro="" textlink="">
      <xdr:nvSpPr>
        <xdr:cNvPr id="152" name="楕円 151">
          <a:extLst>
            <a:ext uri="{FF2B5EF4-FFF2-40B4-BE49-F238E27FC236}">
              <a16:creationId xmlns:a16="http://schemas.microsoft.com/office/drawing/2014/main" id="{00000000-0008-0000-0F00-000098000000}"/>
            </a:ext>
          </a:extLst>
        </xdr:cNvPr>
        <xdr:cNvSpPr/>
      </xdr:nvSpPr>
      <xdr:spPr>
        <a:xfrm>
          <a:off x="9588500" y="1064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58579</xdr:rowOff>
    </xdr:from>
    <xdr:to>
      <xdr:col>55</xdr:col>
      <xdr:colOff>0</xdr:colOff>
      <xdr:row>62</xdr:row>
      <xdr:rowOff>67151</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flipV="1">
          <a:off x="9639300" y="10688479"/>
          <a:ext cx="8382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26353</xdr:rowOff>
    </xdr:from>
    <xdr:to>
      <xdr:col>46</xdr:col>
      <xdr:colOff>38100</xdr:colOff>
      <xdr:row>62</xdr:row>
      <xdr:rowOff>127953</xdr:rowOff>
    </xdr:to>
    <xdr:sp macro="" textlink="">
      <xdr:nvSpPr>
        <xdr:cNvPr id="154" name="楕円 153">
          <a:extLst>
            <a:ext uri="{FF2B5EF4-FFF2-40B4-BE49-F238E27FC236}">
              <a16:creationId xmlns:a16="http://schemas.microsoft.com/office/drawing/2014/main" id="{00000000-0008-0000-0F00-00009A000000}"/>
            </a:ext>
          </a:extLst>
        </xdr:cNvPr>
        <xdr:cNvSpPr/>
      </xdr:nvSpPr>
      <xdr:spPr>
        <a:xfrm>
          <a:off x="8699500" y="1065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67151</xdr:rowOff>
    </xdr:from>
    <xdr:to>
      <xdr:col>50</xdr:col>
      <xdr:colOff>114300</xdr:colOff>
      <xdr:row>62</xdr:row>
      <xdr:rowOff>77153</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flipV="1">
          <a:off x="8750300" y="10697051"/>
          <a:ext cx="889000" cy="1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36354</xdr:rowOff>
    </xdr:from>
    <xdr:to>
      <xdr:col>41</xdr:col>
      <xdr:colOff>101600</xdr:colOff>
      <xdr:row>62</xdr:row>
      <xdr:rowOff>137954</xdr:rowOff>
    </xdr:to>
    <xdr:sp macro="" textlink="">
      <xdr:nvSpPr>
        <xdr:cNvPr id="156" name="楕円 155">
          <a:extLst>
            <a:ext uri="{FF2B5EF4-FFF2-40B4-BE49-F238E27FC236}">
              <a16:creationId xmlns:a16="http://schemas.microsoft.com/office/drawing/2014/main" id="{00000000-0008-0000-0F00-00009C000000}"/>
            </a:ext>
          </a:extLst>
        </xdr:cNvPr>
        <xdr:cNvSpPr/>
      </xdr:nvSpPr>
      <xdr:spPr>
        <a:xfrm>
          <a:off x="7810500" y="1066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77153</xdr:rowOff>
    </xdr:from>
    <xdr:to>
      <xdr:col>45</xdr:col>
      <xdr:colOff>177800</xdr:colOff>
      <xdr:row>62</xdr:row>
      <xdr:rowOff>87154</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flipV="1">
          <a:off x="7861300" y="10707053"/>
          <a:ext cx="8890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20638</xdr:rowOff>
    </xdr:from>
    <xdr:to>
      <xdr:col>36</xdr:col>
      <xdr:colOff>165100</xdr:colOff>
      <xdr:row>62</xdr:row>
      <xdr:rowOff>122238</xdr:rowOff>
    </xdr:to>
    <xdr:sp macro="" textlink="">
      <xdr:nvSpPr>
        <xdr:cNvPr id="158" name="楕円 157">
          <a:extLst>
            <a:ext uri="{FF2B5EF4-FFF2-40B4-BE49-F238E27FC236}">
              <a16:creationId xmlns:a16="http://schemas.microsoft.com/office/drawing/2014/main" id="{00000000-0008-0000-0F00-00009E000000}"/>
            </a:ext>
          </a:extLst>
        </xdr:cNvPr>
        <xdr:cNvSpPr/>
      </xdr:nvSpPr>
      <xdr:spPr>
        <a:xfrm>
          <a:off x="6921500" y="1065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71438</xdr:rowOff>
    </xdr:from>
    <xdr:to>
      <xdr:col>41</xdr:col>
      <xdr:colOff>50800</xdr:colOff>
      <xdr:row>62</xdr:row>
      <xdr:rowOff>87154</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972300" y="10701338"/>
          <a:ext cx="889000" cy="1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30180</xdr:rowOff>
    </xdr:from>
    <xdr:ext cx="469744" cy="259045"/>
    <xdr:sp macro="" textlink="">
      <xdr:nvSpPr>
        <xdr:cNvPr id="160" name="n_1aveValue【体育館・プール】&#10;一人当たり面積">
          <a:extLst>
            <a:ext uri="{FF2B5EF4-FFF2-40B4-BE49-F238E27FC236}">
              <a16:creationId xmlns:a16="http://schemas.microsoft.com/office/drawing/2014/main" id="{00000000-0008-0000-0F00-0000A0000000}"/>
            </a:ext>
          </a:extLst>
        </xdr:cNvPr>
        <xdr:cNvSpPr txBox="1"/>
      </xdr:nvSpPr>
      <xdr:spPr>
        <a:xfrm>
          <a:off x="9391727" y="1031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75899</xdr:rowOff>
    </xdr:from>
    <xdr:ext cx="469744" cy="259045"/>
    <xdr:sp macro="" textlink="">
      <xdr:nvSpPr>
        <xdr:cNvPr id="161" name="n_2aveValue【体育館・プール】&#10;一人当たり面積">
          <a:extLst>
            <a:ext uri="{FF2B5EF4-FFF2-40B4-BE49-F238E27FC236}">
              <a16:creationId xmlns:a16="http://schemas.microsoft.com/office/drawing/2014/main" id="{00000000-0008-0000-0F00-0000A1000000}"/>
            </a:ext>
          </a:extLst>
        </xdr:cNvPr>
        <xdr:cNvSpPr txBox="1"/>
      </xdr:nvSpPr>
      <xdr:spPr>
        <a:xfrm>
          <a:off x="8515427" y="10362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98759</xdr:rowOff>
    </xdr:from>
    <xdr:ext cx="469744" cy="259045"/>
    <xdr:sp macro="" textlink="">
      <xdr:nvSpPr>
        <xdr:cNvPr id="162" name="n_3aveValue【体育館・プール】&#10;一人当たり面積">
          <a:extLst>
            <a:ext uri="{FF2B5EF4-FFF2-40B4-BE49-F238E27FC236}">
              <a16:creationId xmlns:a16="http://schemas.microsoft.com/office/drawing/2014/main" id="{00000000-0008-0000-0F00-0000A2000000}"/>
            </a:ext>
          </a:extLst>
        </xdr:cNvPr>
        <xdr:cNvSpPr txBox="1"/>
      </xdr:nvSpPr>
      <xdr:spPr>
        <a:xfrm>
          <a:off x="7626427" y="1038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107332</xdr:rowOff>
    </xdr:from>
    <xdr:ext cx="469744" cy="259045"/>
    <xdr:sp macro="" textlink="">
      <xdr:nvSpPr>
        <xdr:cNvPr id="163" name="n_4aveValue【体育館・プール】&#10;一人当たり面積">
          <a:extLst>
            <a:ext uri="{FF2B5EF4-FFF2-40B4-BE49-F238E27FC236}">
              <a16:creationId xmlns:a16="http://schemas.microsoft.com/office/drawing/2014/main" id="{00000000-0008-0000-0F00-0000A3000000}"/>
            </a:ext>
          </a:extLst>
        </xdr:cNvPr>
        <xdr:cNvSpPr txBox="1"/>
      </xdr:nvSpPr>
      <xdr:spPr>
        <a:xfrm>
          <a:off x="6737427" y="1039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109078</xdr:rowOff>
    </xdr:from>
    <xdr:ext cx="469744" cy="259045"/>
    <xdr:sp macro="" textlink="">
      <xdr:nvSpPr>
        <xdr:cNvPr id="164" name="n_1mainValue【体育館・プール】&#10;一人当たり面積">
          <a:extLst>
            <a:ext uri="{FF2B5EF4-FFF2-40B4-BE49-F238E27FC236}">
              <a16:creationId xmlns:a16="http://schemas.microsoft.com/office/drawing/2014/main" id="{00000000-0008-0000-0F00-0000A4000000}"/>
            </a:ext>
          </a:extLst>
        </xdr:cNvPr>
        <xdr:cNvSpPr txBox="1"/>
      </xdr:nvSpPr>
      <xdr:spPr>
        <a:xfrm>
          <a:off x="9391727" y="10738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119080</xdr:rowOff>
    </xdr:from>
    <xdr:ext cx="469744" cy="259045"/>
    <xdr:sp macro="" textlink="">
      <xdr:nvSpPr>
        <xdr:cNvPr id="165" name="n_2mainValue【体育館・プール】&#10;一人当たり面積">
          <a:extLst>
            <a:ext uri="{FF2B5EF4-FFF2-40B4-BE49-F238E27FC236}">
              <a16:creationId xmlns:a16="http://schemas.microsoft.com/office/drawing/2014/main" id="{00000000-0008-0000-0F00-0000A5000000}"/>
            </a:ext>
          </a:extLst>
        </xdr:cNvPr>
        <xdr:cNvSpPr txBox="1"/>
      </xdr:nvSpPr>
      <xdr:spPr>
        <a:xfrm>
          <a:off x="8515427" y="10748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129081</xdr:rowOff>
    </xdr:from>
    <xdr:ext cx="469744" cy="259045"/>
    <xdr:sp macro="" textlink="">
      <xdr:nvSpPr>
        <xdr:cNvPr id="166" name="n_3mainValue【体育館・プール】&#10;一人当たり面積">
          <a:extLst>
            <a:ext uri="{FF2B5EF4-FFF2-40B4-BE49-F238E27FC236}">
              <a16:creationId xmlns:a16="http://schemas.microsoft.com/office/drawing/2014/main" id="{00000000-0008-0000-0F00-0000A6000000}"/>
            </a:ext>
          </a:extLst>
        </xdr:cNvPr>
        <xdr:cNvSpPr txBox="1"/>
      </xdr:nvSpPr>
      <xdr:spPr>
        <a:xfrm>
          <a:off x="7626427" y="1075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113365</xdr:rowOff>
    </xdr:from>
    <xdr:ext cx="469744" cy="259045"/>
    <xdr:sp macro="" textlink="">
      <xdr:nvSpPr>
        <xdr:cNvPr id="167" name="n_4mainValue【体育館・プール】&#10;一人当たり面積">
          <a:extLst>
            <a:ext uri="{FF2B5EF4-FFF2-40B4-BE49-F238E27FC236}">
              <a16:creationId xmlns:a16="http://schemas.microsoft.com/office/drawing/2014/main" id="{00000000-0008-0000-0F00-0000A7000000}"/>
            </a:ext>
          </a:extLst>
        </xdr:cNvPr>
        <xdr:cNvSpPr txBox="1"/>
      </xdr:nvSpPr>
      <xdr:spPr>
        <a:xfrm>
          <a:off x="6737427" y="1074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70" name="正方形/長方形 169">
          <a:extLst>
            <a:ext uri="{FF2B5EF4-FFF2-40B4-BE49-F238E27FC236}">
              <a16:creationId xmlns:a16="http://schemas.microsoft.com/office/drawing/2014/main" id="{00000000-0008-0000-0F00-0000AA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1" name="正方形/長方形 170">
          <a:extLst>
            <a:ext uri="{FF2B5EF4-FFF2-40B4-BE49-F238E27FC236}">
              <a16:creationId xmlns:a16="http://schemas.microsoft.com/office/drawing/2014/main" id="{00000000-0008-0000-0F00-0000AB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2" name="正方形/長方形 171">
          <a:extLst>
            <a:ext uri="{FF2B5EF4-FFF2-40B4-BE49-F238E27FC236}">
              <a16:creationId xmlns:a16="http://schemas.microsoft.com/office/drawing/2014/main" id="{00000000-0008-0000-0F00-0000AC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3" name="正方形/長方形 172">
          <a:extLst>
            <a:ext uri="{FF2B5EF4-FFF2-40B4-BE49-F238E27FC236}">
              <a16:creationId xmlns:a16="http://schemas.microsoft.com/office/drawing/2014/main" id="{00000000-0008-0000-0F00-0000AD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4" name="正方形/長方形 173">
          <a:extLst>
            <a:ext uri="{FF2B5EF4-FFF2-40B4-BE49-F238E27FC236}">
              <a16:creationId xmlns:a16="http://schemas.microsoft.com/office/drawing/2014/main" id="{00000000-0008-0000-0F00-0000AE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5" name="正方形/長方形 174">
          <a:extLst>
            <a:ext uri="{FF2B5EF4-FFF2-40B4-BE49-F238E27FC236}">
              <a16:creationId xmlns:a16="http://schemas.microsoft.com/office/drawing/2014/main" id="{00000000-0008-0000-0F00-0000AF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6" name="正方形/長方形 175">
          <a:extLst>
            <a:ext uri="{FF2B5EF4-FFF2-40B4-BE49-F238E27FC236}">
              <a16:creationId xmlns:a16="http://schemas.microsoft.com/office/drawing/2014/main" id="{00000000-0008-0000-0F00-0000B0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7" name="正方形/長方形 176">
          <a:extLst>
            <a:ext uri="{FF2B5EF4-FFF2-40B4-BE49-F238E27FC236}">
              <a16:creationId xmlns:a16="http://schemas.microsoft.com/office/drawing/2014/main" id="{00000000-0008-0000-0F00-0000B1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8" name="正方形/長方形 177">
          <a:extLst>
            <a:ext uri="{FF2B5EF4-FFF2-40B4-BE49-F238E27FC236}">
              <a16:creationId xmlns:a16="http://schemas.microsoft.com/office/drawing/2014/main" id="{00000000-0008-0000-0F00-0000B2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9" name="正方形/長方形 178">
          <a:extLst>
            <a:ext uri="{FF2B5EF4-FFF2-40B4-BE49-F238E27FC236}">
              <a16:creationId xmlns:a16="http://schemas.microsoft.com/office/drawing/2014/main" id="{00000000-0008-0000-0F00-0000B3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80" name="正方形/長方形 179">
          <a:extLst>
            <a:ext uri="{FF2B5EF4-FFF2-40B4-BE49-F238E27FC236}">
              <a16:creationId xmlns:a16="http://schemas.microsoft.com/office/drawing/2014/main" id="{00000000-0008-0000-0F00-0000B4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81" name="正方形/長方形 180">
          <a:extLst>
            <a:ext uri="{FF2B5EF4-FFF2-40B4-BE49-F238E27FC236}">
              <a16:creationId xmlns:a16="http://schemas.microsoft.com/office/drawing/2014/main" id="{00000000-0008-0000-0F00-0000B5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2" name="正方形/長方形 181">
          <a:extLst>
            <a:ext uri="{FF2B5EF4-FFF2-40B4-BE49-F238E27FC236}">
              <a16:creationId xmlns:a16="http://schemas.microsoft.com/office/drawing/2014/main" id="{00000000-0008-0000-0F00-0000B6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3" name="正方形/長方形 182">
          <a:extLst>
            <a:ext uri="{FF2B5EF4-FFF2-40B4-BE49-F238E27FC236}">
              <a16:creationId xmlns:a16="http://schemas.microsoft.com/office/drawing/2014/main" id="{00000000-0008-0000-0F00-0000B7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4" name="正方形/長方形 183">
          <a:extLst>
            <a:ext uri="{FF2B5EF4-FFF2-40B4-BE49-F238E27FC236}">
              <a16:creationId xmlns:a16="http://schemas.microsoft.com/office/drawing/2014/main" id="{00000000-0008-0000-0F00-0000B8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5" name="正方形/長方形 184">
          <a:extLst>
            <a:ext uri="{FF2B5EF4-FFF2-40B4-BE49-F238E27FC236}">
              <a16:creationId xmlns:a16="http://schemas.microsoft.com/office/drawing/2014/main" id="{00000000-0008-0000-0F00-0000B9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6" name="正方形/長方形 185">
          <a:extLst>
            <a:ext uri="{FF2B5EF4-FFF2-40B4-BE49-F238E27FC236}">
              <a16:creationId xmlns:a16="http://schemas.microsoft.com/office/drawing/2014/main" id="{00000000-0008-0000-0F00-0000BA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7" name="正方形/長方形 186">
          <a:extLst>
            <a:ext uri="{FF2B5EF4-FFF2-40B4-BE49-F238E27FC236}">
              <a16:creationId xmlns:a16="http://schemas.microsoft.com/office/drawing/2014/main" id="{00000000-0008-0000-0F00-0000BB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8" name="正方形/長方形 187">
          <a:extLst>
            <a:ext uri="{FF2B5EF4-FFF2-40B4-BE49-F238E27FC236}">
              <a16:creationId xmlns:a16="http://schemas.microsoft.com/office/drawing/2014/main" id="{00000000-0008-0000-0F00-0000BC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9" name="正方形/長方形 188">
          <a:extLst>
            <a:ext uri="{FF2B5EF4-FFF2-40B4-BE49-F238E27FC236}">
              <a16:creationId xmlns:a16="http://schemas.microsoft.com/office/drawing/2014/main" id="{00000000-0008-0000-0F00-0000BD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90" name="正方形/長方形 189">
          <a:extLst>
            <a:ext uri="{FF2B5EF4-FFF2-40B4-BE49-F238E27FC236}">
              <a16:creationId xmlns:a16="http://schemas.microsoft.com/office/drawing/2014/main" id="{00000000-0008-0000-0F00-0000BE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91" name="正方形/長方形 190">
          <a:extLst>
            <a:ext uri="{FF2B5EF4-FFF2-40B4-BE49-F238E27FC236}">
              <a16:creationId xmlns:a16="http://schemas.microsoft.com/office/drawing/2014/main" id="{00000000-0008-0000-0F00-0000BF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2" name="正方形/長方形 191">
          <a:extLst>
            <a:ext uri="{FF2B5EF4-FFF2-40B4-BE49-F238E27FC236}">
              <a16:creationId xmlns:a16="http://schemas.microsoft.com/office/drawing/2014/main" id="{00000000-0008-0000-0F00-0000C0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3" name="正方形/長方形 192">
          <a:extLst>
            <a:ext uri="{FF2B5EF4-FFF2-40B4-BE49-F238E27FC236}">
              <a16:creationId xmlns:a16="http://schemas.microsoft.com/office/drawing/2014/main" id="{00000000-0008-0000-0F00-0000C1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4" name="正方形/長方形 193">
          <a:extLst>
            <a:ext uri="{FF2B5EF4-FFF2-40B4-BE49-F238E27FC236}">
              <a16:creationId xmlns:a16="http://schemas.microsoft.com/office/drawing/2014/main" id="{00000000-0008-0000-0F00-0000C2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5" name="正方形/長方形 194">
          <a:extLst>
            <a:ext uri="{FF2B5EF4-FFF2-40B4-BE49-F238E27FC236}">
              <a16:creationId xmlns:a16="http://schemas.microsoft.com/office/drawing/2014/main" id="{00000000-0008-0000-0F00-0000C3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6" name="正方形/長方形 195">
          <a:extLst>
            <a:ext uri="{FF2B5EF4-FFF2-40B4-BE49-F238E27FC236}">
              <a16:creationId xmlns:a16="http://schemas.microsoft.com/office/drawing/2014/main" id="{00000000-0008-0000-0F00-0000C4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7" name="正方形/長方形 196">
          <a:extLst>
            <a:ext uri="{FF2B5EF4-FFF2-40B4-BE49-F238E27FC236}">
              <a16:creationId xmlns:a16="http://schemas.microsoft.com/office/drawing/2014/main" id="{00000000-0008-0000-0F00-0000C5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8" name="正方形/長方形 197">
          <a:extLst>
            <a:ext uri="{FF2B5EF4-FFF2-40B4-BE49-F238E27FC236}">
              <a16:creationId xmlns:a16="http://schemas.microsoft.com/office/drawing/2014/main" id="{00000000-0008-0000-0F00-0000C6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9" name="正方形/長方形 198">
          <a:extLst>
            <a:ext uri="{FF2B5EF4-FFF2-40B4-BE49-F238E27FC236}">
              <a16:creationId xmlns:a16="http://schemas.microsoft.com/office/drawing/2014/main" id="{00000000-0008-0000-0F00-0000C7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00" name="正方形/長方形 199">
          <a:extLst>
            <a:ext uri="{FF2B5EF4-FFF2-40B4-BE49-F238E27FC236}">
              <a16:creationId xmlns:a16="http://schemas.microsoft.com/office/drawing/2014/main" id="{00000000-0008-0000-0F00-0000C8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01" name="正方形/長方形 200">
          <a:extLst>
            <a:ext uri="{FF2B5EF4-FFF2-40B4-BE49-F238E27FC236}">
              <a16:creationId xmlns:a16="http://schemas.microsoft.com/office/drawing/2014/main" id="{00000000-0008-0000-0F00-0000C9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2" name="正方形/長方形 201">
          <a:extLst>
            <a:ext uri="{FF2B5EF4-FFF2-40B4-BE49-F238E27FC236}">
              <a16:creationId xmlns:a16="http://schemas.microsoft.com/office/drawing/2014/main" id="{00000000-0008-0000-0F00-0000CA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8" name="テキスト ボックス 207">
          <a:extLst>
            <a:ext uri="{FF2B5EF4-FFF2-40B4-BE49-F238E27FC236}">
              <a16:creationId xmlns:a16="http://schemas.microsoft.com/office/drawing/2014/main" id="{00000000-0008-0000-0F00-0000D000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9" name="直線コネクタ 208">
          <a:extLst>
            <a:ext uri="{FF2B5EF4-FFF2-40B4-BE49-F238E27FC236}">
              <a16:creationId xmlns:a16="http://schemas.microsoft.com/office/drawing/2014/main" id="{00000000-0008-0000-0F00-0000D100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10" name="テキスト ボックス 209">
          <a:extLst>
            <a:ext uri="{FF2B5EF4-FFF2-40B4-BE49-F238E27FC236}">
              <a16:creationId xmlns:a16="http://schemas.microsoft.com/office/drawing/2014/main" id="{00000000-0008-0000-0F00-0000D200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11" name="直線コネクタ 210">
          <a:extLst>
            <a:ext uri="{FF2B5EF4-FFF2-40B4-BE49-F238E27FC236}">
              <a16:creationId xmlns:a16="http://schemas.microsoft.com/office/drawing/2014/main" id="{00000000-0008-0000-0F00-0000D300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12" name="テキスト ボックス 211">
          <a:extLst>
            <a:ext uri="{FF2B5EF4-FFF2-40B4-BE49-F238E27FC236}">
              <a16:creationId xmlns:a16="http://schemas.microsoft.com/office/drawing/2014/main" id="{00000000-0008-0000-0F00-0000D400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13" name="直線コネクタ 212">
          <a:extLst>
            <a:ext uri="{FF2B5EF4-FFF2-40B4-BE49-F238E27FC236}">
              <a16:creationId xmlns:a16="http://schemas.microsoft.com/office/drawing/2014/main" id="{00000000-0008-0000-0F00-0000D500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24" name="【一般廃棄物処理施設】&#10;有形固定資産減価償却率グラフ枠">
          <a:extLst>
            <a:ext uri="{FF2B5EF4-FFF2-40B4-BE49-F238E27FC236}">
              <a16:creationId xmlns:a16="http://schemas.microsoft.com/office/drawing/2014/main" id="{00000000-0008-0000-0F00-0000E000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115389</xdr:rowOff>
    </xdr:from>
    <xdr:to>
      <xdr:col>85</xdr:col>
      <xdr:colOff>126364</xdr:colOff>
      <xdr:row>42</xdr:row>
      <xdr:rowOff>56606</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flipV="1">
          <a:off x="16318864" y="5773239"/>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226" name="【一般廃棄物処理施設】&#10;有形固定資産減価償却率最小値テキスト">
          <a:extLst>
            <a:ext uri="{FF2B5EF4-FFF2-40B4-BE49-F238E27FC236}">
              <a16:creationId xmlns:a16="http://schemas.microsoft.com/office/drawing/2014/main" id="{00000000-0008-0000-0F00-0000E2000000}"/>
            </a:ext>
          </a:extLst>
        </xdr:cNvPr>
        <xdr:cNvSpPr txBox="1"/>
      </xdr:nvSpPr>
      <xdr:spPr>
        <a:xfrm>
          <a:off x="16357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16230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62066</xdr:rowOff>
    </xdr:from>
    <xdr:ext cx="340478" cy="259045"/>
    <xdr:sp macro="" textlink="">
      <xdr:nvSpPr>
        <xdr:cNvPr id="228" name="【一般廃棄物処理施設】&#10;有形固定資産減価償却率最大値テキスト">
          <a:extLst>
            <a:ext uri="{FF2B5EF4-FFF2-40B4-BE49-F238E27FC236}">
              <a16:creationId xmlns:a16="http://schemas.microsoft.com/office/drawing/2014/main" id="{00000000-0008-0000-0F00-0000E4000000}"/>
            </a:ext>
          </a:extLst>
        </xdr:cNvPr>
        <xdr:cNvSpPr txBox="1"/>
      </xdr:nvSpPr>
      <xdr:spPr>
        <a:xfrm>
          <a:off x="16357600" y="55484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115389</xdr:rowOff>
    </xdr:from>
    <xdr:to>
      <xdr:col>86</xdr:col>
      <xdr:colOff>25400</xdr:colOff>
      <xdr:row>33</xdr:row>
      <xdr:rowOff>115389</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16230600" y="5773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2557</xdr:rowOff>
    </xdr:from>
    <xdr:ext cx="405111" cy="259045"/>
    <xdr:sp macro="" textlink="">
      <xdr:nvSpPr>
        <xdr:cNvPr id="230" name="【一般廃棄物処理施設】&#10;有形固定資産減価償却率平均値テキスト">
          <a:extLst>
            <a:ext uri="{FF2B5EF4-FFF2-40B4-BE49-F238E27FC236}">
              <a16:creationId xmlns:a16="http://schemas.microsoft.com/office/drawing/2014/main" id="{00000000-0008-0000-0F00-0000E6000000}"/>
            </a:ext>
          </a:extLst>
        </xdr:cNvPr>
        <xdr:cNvSpPr txBox="1"/>
      </xdr:nvSpPr>
      <xdr:spPr>
        <a:xfrm>
          <a:off x="16357600" y="634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151130</xdr:rowOff>
    </xdr:from>
    <xdr:to>
      <xdr:col>85</xdr:col>
      <xdr:colOff>177800</xdr:colOff>
      <xdr:row>38</xdr:row>
      <xdr:rowOff>81280</xdr:rowOff>
    </xdr:to>
    <xdr:sp macro="" textlink="">
      <xdr:nvSpPr>
        <xdr:cNvPr id="231" name="フローチャート: 判断 230">
          <a:extLst>
            <a:ext uri="{FF2B5EF4-FFF2-40B4-BE49-F238E27FC236}">
              <a16:creationId xmlns:a16="http://schemas.microsoft.com/office/drawing/2014/main" id="{00000000-0008-0000-0F00-0000E7000000}"/>
            </a:ext>
          </a:extLst>
        </xdr:cNvPr>
        <xdr:cNvSpPr/>
      </xdr:nvSpPr>
      <xdr:spPr>
        <a:xfrm>
          <a:off x="16268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33565</xdr:rowOff>
    </xdr:from>
    <xdr:to>
      <xdr:col>81</xdr:col>
      <xdr:colOff>101600</xdr:colOff>
      <xdr:row>38</xdr:row>
      <xdr:rowOff>135165</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15430500" y="6548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142966</xdr:rowOff>
    </xdr:from>
    <xdr:to>
      <xdr:col>76</xdr:col>
      <xdr:colOff>165100</xdr:colOff>
      <xdr:row>39</xdr:row>
      <xdr:rowOff>73116</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14541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103777</xdr:rowOff>
    </xdr:from>
    <xdr:to>
      <xdr:col>72</xdr:col>
      <xdr:colOff>38100</xdr:colOff>
      <xdr:row>39</xdr:row>
      <xdr:rowOff>33927</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136525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110309</xdr:rowOff>
    </xdr:from>
    <xdr:to>
      <xdr:col>67</xdr:col>
      <xdr:colOff>101600</xdr:colOff>
      <xdr:row>39</xdr:row>
      <xdr:rowOff>40459</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12763500" y="662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13970</xdr:rowOff>
    </xdr:from>
    <xdr:to>
      <xdr:col>85</xdr:col>
      <xdr:colOff>177800</xdr:colOff>
      <xdr:row>39</xdr:row>
      <xdr:rowOff>115570</xdr:rowOff>
    </xdr:to>
    <xdr:sp macro="" textlink="">
      <xdr:nvSpPr>
        <xdr:cNvPr id="241" name="楕円 240">
          <a:extLst>
            <a:ext uri="{FF2B5EF4-FFF2-40B4-BE49-F238E27FC236}">
              <a16:creationId xmlns:a16="http://schemas.microsoft.com/office/drawing/2014/main" id="{00000000-0008-0000-0F00-0000F1000000}"/>
            </a:ext>
          </a:extLst>
        </xdr:cNvPr>
        <xdr:cNvSpPr/>
      </xdr:nvSpPr>
      <xdr:spPr>
        <a:xfrm>
          <a:off x="162687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163847</xdr:rowOff>
    </xdr:from>
    <xdr:ext cx="405111" cy="259045"/>
    <xdr:sp macro="" textlink="">
      <xdr:nvSpPr>
        <xdr:cNvPr id="242" name="【一般廃棄物処理施設】&#10;有形固定資産減価償却率該当値テキスト">
          <a:extLst>
            <a:ext uri="{FF2B5EF4-FFF2-40B4-BE49-F238E27FC236}">
              <a16:creationId xmlns:a16="http://schemas.microsoft.com/office/drawing/2014/main" id="{00000000-0008-0000-0F00-0000F2000000}"/>
            </a:ext>
          </a:extLst>
        </xdr:cNvPr>
        <xdr:cNvSpPr txBox="1"/>
      </xdr:nvSpPr>
      <xdr:spPr>
        <a:xfrm>
          <a:off x="16357600"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154396</xdr:rowOff>
    </xdr:from>
    <xdr:to>
      <xdr:col>81</xdr:col>
      <xdr:colOff>101600</xdr:colOff>
      <xdr:row>39</xdr:row>
      <xdr:rowOff>84546</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15430500" y="666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33746</xdr:rowOff>
    </xdr:from>
    <xdr:to>
      <xdr:col>85</xdr:col>
      <xdr:colOff>127000</xdr:colOff>
      <xdr:row>39</xdr:row>
      <xdr:rowOff>64770</xdr:rowOff>
    </xdr:to>
    <xdr:cxnSp macro="">
      <xdr:nvCxnSpPr>
        <xdr:cNvPr id="244" name="直線コネクタ 243">
          <a:extLst>
            <a:ext uri="{FF2B5EF4-FFF2-40B4-BE49-F238E27FC236}">
              <a16:creationId xmlns:a16="http://schemas.microsoft.com/office/drawing/2014/main" id="{00000000-0008-0000-0F00-0000F4000000}"/>
            </a:ext>
          </a:extLst>
        </xdr:cNvPr>
        <xdr:cNvCxnSpPr/>
      </xdr:nvCxnSpPr>
      <xdr:spPr>
        <a:xfrm>
          <a:off x="15481300" y="6720296"/>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154396</xdr:rowOff>
    </xdr:from>
    <xdr:to>
      <xdr:col>76</xdr:col>
      <xdr:colOff>165100</xdr:colOff>
      <xdr:row>41</xdr:row>
      <xdr:rowOff>84546</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14541500" y="701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33746</xdr:rowOff>
    </xdr:from>
    <xdr:to>
      <xdr:col>81</xdr:col>
      <xdr:colOff>50800</xdr:colOff>
      <xdr:row>41</xdr:row>
      <xdr:rowOff>33746</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flipV="1">
          <a:off x="14592300" y="6720296"/>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133169</xdr:rowOff>
    </xdr:from>
    <xdr:to>
      <xdr:col>72</xdr:col>
      <xdr:colOff>38100</xdr:colOff>
      <xdr:row>41</xdr:row>
      <xdr:rowOff>63319</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13652500" y="69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12519</xdr:rowOff>
    </xdr:from>
    <xdr:to>
      <xdr:col>76</xdr:col>
      <xdr:colOff>114300</xdr:colOff>
      <xdr:row>41</xdr:row>
      <xdr:rowOff>33746</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a:off x="13703300" y="704196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103777</xdr:rowOff>
    </xdr:from>
    <xdr:to>
      <xdr:col>67</xdr:col>
      <xdr:colOff>101600</xdr:colOff>
      <xdr:row>41</xdr:row>
      <xdr:rowOff>33927</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12763500" y="696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154577</xdr:rowOff>
    </xdr:from>
    <xdr:to>
      <xdr:col>71</xdr:col>
      <xdr:colOff>177800</xdr:colOff>
      <xdr:row>41</xdr:row>
      <xdr:rowOff>12519</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a:off x="12814300" y="701257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151691</xdr:rowOff>
    </xdr:from>
    <xdr:ext cx="405111" cy="259045"/>
    <xdr:sp macro="" textlink="">
      <xdr:nvSpPr>
        <xdr:cNvPr id="251" name="n_1aveValue【一般廃棄物処理施設】&#10;有形固定資産減価償却率">
          <a:extLst>
            <a:ext uri="{FF2B5EF4-FFF2-40B4-BE49-F238E27FC236}">
              <a16:creationId xmlns:a16="http://schemas.microsoft.com/office/drawing/2014/main" id="{00000000-0008-0000-0F00-0000FB000000}"/>
            </a:ext>
          </a:extLst>
        </xdr:cNvPr>
        <xdr:cNvSpPr txBox="1"/>
      </xdr:nvSpPr>
      <xdr:spPr>
        <a:xfrm>
          <a:off x="15266044" y="632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89643</xdr:rowOff>
    </xdr:from>
    <xdr:ext cx="405111" cy="259045"/>
    <xdr:sp macro="" textlink="">
      <xdr:nvSpPr>
        <xdr:cNvPr id="252" name="n_2aveValue【一般廃棄物処理施設】&#10;有形固定資産減価償却率">
          <a:extLst>
            <a:ext uri="{FF2B5EF4-FFF2-40B4-BE49-F238E27FC236}">
              <a16:creationId xmlns:a16="http://schemas.microsoft.com/office/drawing/2014/main" id="{00000000-0008-0000-0F00-0000FC000000}"/>
            </a:ext>
          </a:extLst>
        </xdr:cNvPr>
        <xdr:cNvSpPr txBox="1"/>
      </xdr:nvSpPr>
      <xdr:spPr>
        <a:xfrm>
          <a:off x="14389744" y="643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50454</xdr:rowOff>
    </xdr:from>
    <xdr:ext cx="405111" cy="259045"/>
    <xdr:sp macro="" textlink="">
      <xdr:nvSpPr>
        <xdr:cNvPr id="253" name="n_3aveValue【一般廃棄物処理施設】&#10;有形固定資産減価償却率">
          <a:extLst>
            <a:ext uri="{FF2B5EF4-FFF2-40B4-BE49-F238E27FC236}">
              <a16:creationId xmlns:a16="http://schemas.microsoft.com/office/drawing/2014/main" id="{00000000-0008-0000-0F00-0000FD000000}"/>
            </a:ext>
          </a:extLst>
        </xdr:cNvPr>
        <xdr:cNvSpPr txBox="1"/>
      </xdr:nvSpPr>
      <xdr:spPr>
        <a:xfrm>
          <a:off x="13500744" y="639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56985</xdr:rowOff>
    </xdr:from>
    <xdr:ext cx="405111" cy="259045"/>
    <xdr:sp macro="" textlink="">
      <xdr:nvSpPr>
        <xdr:cNvPr id="254" name="n_4aveValue【一般廃棄物処理施設】&#10;有形固定資産減価償却率">
          <a:extLst>
            <a:ext uri="{FF2B5EF4-FFF2-40B4-BE49-F238E27FC236}">
              <a16:creationId xmlns:a16="http://schemas.microsoft.com/office/drawing/2014/main" id="{00000000-0008-0000-0F00-0000FE000000}"/>
            </a:ext>
          </a:extLst>
        </xdr:cNvPr>
        <xdr:cNvSpPr txBox="1"/>
      </xdr:nvSpPr>
      <xdr:spPr>
        <a:xfrm>
          <a:off x="12611744" y="640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75673</xdr:rowOff>
    </xdr:from>
    <xdr:ext cx="405111" cy="259045"/>
    <xdr:sp macro="" textlink="">
      <xdr:nvSpPr>
        <xdr:cNvPr id="255" name="n_1mainValue【一般廃棄物処理施設】&#10;有形固定資産減価償却率">
          <a:extLst>
            <a:ext uri="{FF2B5EF4-FFF2-40B4-BE49-F238E27FC236}">
              <a16:creationId xmlns:a16="http://schemas.microsoft.com/office/drawing/2014/main" id="{00000000-0008-0000-0F00-0000FF000000}"/>
            </a:ext>
          </a:extLst>
        </xdr:cNvPr>
        <xdr:cNvSpPr txBox="1"/>
      </xdr:nvSpPr>
      <xdr:spPr>
        <a:xfrm>
          <a:off x="15266044" y="676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75673</xdr:rowOff>
    </xdr:from>
    <xdr:ext cx="405111" cy="259045"/>
    <xdr:sp macro="" textlink="">
      <xdr:nvSpPr>
        <xdr:cNvPr id="256" name="n_2mainValue【一般廃棄物処理施設】&#10;有形固定資産減価償却率">
          <a:extLst>
            <a:ext uri="{FF2B5EF4-FFF2-40B4-BE49-F238E27FC236}">
              <a16:creationId xmlns:a16="http://schemas.microsoft.com/office/drawing/2014/main" id="{00000000-0008-0000-0F00-000000010000}"/>
            </a:ext>
          </a:extLst>
        </xdr:cNvPr>
        <xdr:cNvSpPr txBox="1"/>
      </xdr:nvSpPr>
      <xdr:spPr>
        <a:xfrm>
          <a:off x="14389744" y="710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54446</xdr:rowOff>
    </xdr:from>
    <xdr:ext cx="405111" cy="259045"/>
    <xdr:sp macro="" textlink="">
      <xdr:nvSpPr>
        <xdr:cNvPr id="257" name="n_3mainValue【一般廃棄物処理施設】&#10;有形固定資産減価償却率">
          <a:extLst>
            <a:ext uri="{FF2B5EF4-FFF2-40B4-BE49-F238E27FC236}">
              <a16:creationId xmlns:a16="http://schemas.microsoft.com/office/drawing/2014/main" id="{00000000-0008-0000-0F00-000001010000}"/>
            </a:ext>
          </a:extLst>
        </xdr:cNvPr>
        <xdr:cNvSpPr txBox="1"/>
      </xdr:nvSpPr>
      <xdr:spPr>
        <a:xfrm>
          <a:off x="13500744" y="708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25054</xdr:rowOff>
    </xdr:from>
    <xdr:ext cx="405111" cy="259045"/>
    <xdr:sp macro="" textlink="">
      <xdr:nvSpPr>
        <xdr:cNvPr id="258" name="n_4mainValue【一般廃棄物処理施設】&#10;有形固定資産減価償却率">
          <a:extLst>
            <a:ext uri="{FF2B5EF4-FFF2-40B4-BE49-F238E27FC236}">
              <a16:creationId xmlns:a16="http://schemas.microsoft.com/office/drawing/2014/main" id="{00000000-0008-0000-0F00-000002010000}"/>
            </a:ext>
          </a:extLst>
        </xdr:cNvPr>
        <xdr:cNvSpPr txBox="1"/>
      </xdr:nvSpPr>
      <xdr:spPr>
        <a:xfrm>
          <a:off x="12611744" y="705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7" name="テキスト ボックス 266">
          <a:extLst>
            <a:ext uri="{FF2B5EF4-FFF2-40B4-BE49-F238E27FC236}">
              <a16:creationId xmlns:a16="http://schemas.microsoft.com/office/drawing/2014/main" id="{00000000-0008-0000-0F00-00000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8" name="直線コネクタ 267">
          <a:extLst>
            <a:ext uri="{FF2B5EF4-FFF2-40B4-BE49-F238E27FC236}">
              <a16:creationId xmlns:a16="http://schemas.microsoft.com/office/drawing/2014/main" id="{00000000-0008-0000-0F00-00000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9" name="【一般廃棄物処理施設】&#10;一人当たり有形固定資産（償却資産）額グラフ枠">
          <a:extLst>
            <a:ext uri="{FF2B5EF4-FFF2-40B4-BE49-F238E27FC236}">
              <a16:creationId xmlns:a16="http://schemas.microsoft.com/office/drawing/2014/main" id="{00000000-0008-0000-0F00-00001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19690</xdr:rowOff>
    </xdr:from>
    <xdr:to>
      <xdr:col>116</xdr:col>
      <xdr:colOff>62864</xdr:colOff>
      <xdr:row>41</xdr:row>
      <xdr:rowOff>126144</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flipV="1">
          <a:off x="22160864" y="6020440"/>
          <a:ext cx="0" cy="1135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129971</xdr:rowOff>
    </xdr:from>
    <xdr:ext cx="469744" cy="259045"/>
    <xdr:sp macro="" textlink="">
      <xdr:nvSpPr>
        <xdr:cNvPr id="281" name="【一般廃棄物処理施設】&#10;一人当たり有形固定資産（償却資産）額最小値テキスト">
          <a:extLst>
            <a:ext uri="{FF2B5EF4-FFF2-40B4-BE49-F238E27FC236}">
              <a16:creationId xmlns:a16="http://schemas.microsoft.com/office/drawing/2014/main" id="{00000000-0008-0000-0F00-000019010000}"/>
            </a:ext>
          </a:extLst>
        </xdr:cNvPr>
        <xdr:cNvSpPr txBox="1"/>
      </xdr:nvSpPr>
      <xdr:spPr>
        <a:xfrm>
          <a:off x="22199600" y="7159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126144</xdr:rowOff>
    </xdr:from>
    <xdr:to>
      <xdr:col>116</xdr:col>
      <xdr:colOff>152400</xdr:colOff>
      <xdr:row>41</xdr:row>
      <xdr:rowOff>126144</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22072600" y="7155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137817</xdr:rowOff>
    </xdr:from>
    <xdr:ext cx="599010" cy="259045"/>
    <xdr:sp macro="" textlink="">
      <xdr:nvSpPr>
        <xdr:cNvPr id="283" name="【一般廃棄物処理施設】&#10;一人当たり有形固定資産（償却資産）額最大値テキスト">
          <a:extLst>
            <a:ext uri="{FF2B5EF4-FFF2-40B4-BE49-F238E27FC236}">
              <a16:creationId xmlns:a16="http://schemas.microsoft.com/office/drawing/2014/main" id="{00000000-0008-0000-0F00-00001B010000}"/>
            </a:ext>
          </a:extLst>
        </xdr:cNvPr>
        <xdr:cNvSpPr txBox="1"/>
      </xdr:nvSpPr>
      <xdr:spPr>
        <a:xfrm>
          <a:off x="22199600" y="579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19690</xdr:rowOff>
    </xdr:from>
    <xdr:to>
      <xdr:col>116</xdr:col>
      <xdr:colOff>152400</xdr:colOff>
      <xdr:row>35</xdr:row>
      <xdr:rowOff>19690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22072600" y="6020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13702</xdr:rowOff>
    </xdr:from>
    <xdr:ext cx="534377" cy="259045"/>
    <xdr:sp macro="" textlink="">
      <xdr:nvSpPr>
        <xdr:cNvPr id="285" name="【一般廃棄物処理施設】&#10;一人当たり有形固定資産（償却資産）額平均値テキスト">
          <a:extLst>
            <a:ext uri="{FF2B5EF4-FFF2-40B4-BE49-F238E27FC236}">
              <a16:creationId xmlns:a16="http://schemas.microsoft.com/office/drawing/2014/main" id="{00000000-0008-0000-0F00-00001D010000}"/>
            </a:ext>
          </a:extLst>
        </xdr:cNvPr>
        <xdr:cNvSpPr txBox="1"/>
      </xdr:nvSpPr>
      <xdr:spPr>
        <a:xfrm>
          <a:off x="22199600" y="67002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35275</xdr:rowOff>
    </xdr:from>
    <xdr:to>
      <xdr:col>116</xdr:col>
      <xdr:colOff>114300</xdr:colOff>
      <xdr:row>39</xdr:row>
      <xdr:rowOff>136875</xdr:rowOff>
    </xdr:to>
    <xdr:sp macro="" textlink="">
      <xdr:nvSpPr>
        <xdr:cNvPr id="286" name="フローチャート: 判断 285">
          <a:extLst>
            <a:ext uri="{FF2B5EF4-FFF2-40B4-BE49-F238E27FC236}">
              <a16:creationId xmlns:a16="http://schemas.microsoft.com/office/drawing/2014/main" id="{00000000-0008-0000-0F00-00001E010000}"/>
            </a:ext>
          </a:extLst>
        </xdr:cNvPr>
        <xdr:cNvSpPr/>
      </xdr:nvSpPr>
      <xdr:spPr>
        <a:xfrm>
          <a:off x="22110700" y="672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46482</xdr:rowOff>
    </xdr:from>
    <xdr:to>
      <xdr:col>112</xdr:col>
      <xdr:colOff>38100</xdr:colOff>
      <xdr:row>39</xdr:row>
      <xdr:rowOff>148082</xdr:rowOff>
    </xdr:to>
    <xdr:sp macro="" textlink="">
      <xdr:nvSpPr>
        <xdr:cNvPr id="287" name="フローチャート: 判断 286">
          <a:extLst>
            <a:ext uri="{FF2B5EF4-FFF2-40B4-BE49-F238E27FC236}">
              <a16:creationId xmlns:a16="http://schemas.microsoft.com/office/drawing/2014/main" id="{00000000-0008-0000-0F00-00001F010000}"/>
            </a:ext>
          </a:extLst>
        </xdr:cNvPr>
        <xdr:cNvSpPr/>
      </xdr:nvSpPr>
      <xdr:spPr>
        <a:xfrm>
          <a:off x="21272500" y="6733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71545</xdr:rowOff>
    </xdr:from>
    <xdr:to>
      <xdr:col>107</xdr:col>
      <xdr:colOff>101600</xdr:colOff>
      <xdr:row>39</xdr:row>
      <xdr:rowOff>1695</xdr:rowOff>
    </xdr:to>
    <xdr:sp macro="" textlink="">
      <xdr:nvSpPr>
        <xdr:cNvPr id="288" name="フローチャート: 判断 287">
          <a:extLst>
            <a:ext uri="{FF2B5EF4-FFF2-40B4-BE49-F238E27FC236}">
              <a16:creationId xmlns:a16="http://schemas.microsoft.com/office/drawing/2014/main" id="{00000000-0008-0000-0F00-000020010000}"/>
            </a:ext>
          </a:extLst>
        </xdr:cNvPr>
        <xdr:cNvSpPr/>
      </xdr:nvSpPr>
      <xdr:spPr>
        <a:xfrm>
          <a:off x="20383500" y="658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99978</xdr:rowOff>
    </xdr:from>
    <xdr:to>
      <xdr:col>102</xdr:col>
      <xdr:colOff>165100</xdr:colOff>
      <xdr:row>39</xdr:row>
      <xdr:rowOff>30128</xdr:rowOff>
    </xdr:to>
    <xdr:sp macro="" textlink="">
      <xdr:nvSpPr>
        <xdr:cNvPr id="289" name="フローチャート: 判断 288">
          <a:extLst>
            <a:ext uri="{FF2B5EF4-FFF2-40B4-BE49-F238E27FC236}">
              <a16:creationId xmlns:a16="http://schemas.microsoft.com/office/drawing/2014/main" id="{00000000-0008-0000-0F00-000021010000}"/>
            </a:ext>
          </a:extLst>
        </xdr:cNvPr>
        <xdr:cNvSpPr/>
      </xdr:nvSpPr>
      <xdr:spPr>
        <a:xfrm>
          <a:off x="19494500" y="661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147523</xdr:rowOff>
    </xdr:from>
    <xdr:to>
      <xdr:col>98</xdr:col>
      <xdr:colOff>38100</xdr:colOff>
      <xdr:row>39</xdr:row>
      <xdr:rowOff>77673</xdr:rowOff>
    </xdr:to>
    <xdr:sp macro="" textlink="">
      <xdr:nvSpPr>
        <xdr:cNvPr id="290" name="フローチャート: 判断 289">
          <a:extLst>
            <a:ext uri="{FF2B5EF4-FFF2-40B4-BE49-F238E27FC236}">
              <a16:creationId xmlns:a16="http://schemas.microsoft.com/office/drawing/2014/main" id="{00000000-0008-0000-0F00-000022010000}"/>
            </a:ext>
          </a:extLst>
        </xdr:cNvPr>
        <xdr:cNvSpPr/>
      </xdr:nvSpPr>
      <xdr:spPr>
        <a:xfrm>
          <a:off x="18605500" y="66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00000000-0008-0000-0F00-00002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3" name="テキスト ボックス 292">
          <a:extLst>
            <a:ext uri="{FF2B5EF4-FFF2-40B4-BE49-F238E27FC236}">
              <a16:creationId xmlns:a16="http://schemas.microsoft.com/office/drawing/2014/main" id="{00000000-0008-0000-0F00-00002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5" name="テキスト ボックス 294">
          <a:extLst>
            <a:ext uri="{FF2B5EF4-FFF2-40B4-BE49-F238E27FC236}">
              <a16:creationId xmlns:a16="http://schemas.microsoft.com/office/drawing/2014/main" id="{00000000-0008-0000-0F00-00002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127091</xdr:rowOff>
    </xdr:from>
    <xdr:to>
      <xdr:col>116</xdr:col>
      <xdr:colOff>114300</xdr:colOff>
      <xdr:row>39</xdr:row>
      <xdr:rowOff>57241</xdr:rowOff>
    </xdr:to>
    <xdr:sp macro="" textlink="">
      <xdr:nvSpPr>
        <xdr:cNvPr id="296" name="楕円 295">
          <a:extLst>
            <a:ext uri="{FF2B5EF4-FFF2-40B4-BE49-F238E27FC236}">
              <a16:creationId xmlns:a16="http://schemas.microsoft.com/office/drawing/2014/main" id="{00000000-0008-0000-0F00-000028010000}"/>
            </a:ext>
          </a:extLst>
        </xdr:cNvPr>
        <xdr:cNvSpPr/>
      </xdr:nvSpPr>
      <xdr:spPr>
        <a:xfrm>
          <a:off x="22110700" y="664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149968</xdr:rowOff>
    </xdr:from>
    <xdr:ext cx="599010" cy="259045"/>
    <xdr:sp macro="" textlink="">
      <xdr:nvSpPr>
        <xdr:cNvPr id="297" name="【一般廃棄物処理施設】&#10;一人当たり有形固定資産（償却資産）額該当値テキスト">
          <a:extLst>
            <a:ext uri="{FF2B5EF4-FFF2-40B4-BE49-F238E27FC236}">
              <a16:creationId xmlns:a16="http://schemas.microsoft.com/office/drawing/2014/main" id="{00000000-0008-0000-0F00-000029010000}"/>
            </a:ext>
          </a:extLst>
        </xdr:cNvPr>
        <xdr:cNvSpPr txBox="1"/>
      </xdr:nvSpPr>
      <xdr:spPr>
        <a:xfrm>
          <a:off x="22199600" y="6493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136472</xdr:rowOff>
    </xdr:from>
    <xdr:to>
      <xdr:col>112</xdr:col>
      <xdr:colOff>38100</xdr:colOff>
      <xdr:row>39</xdr:row>
      <xdr:rowOff>66622</xdr:rowOff>
    </xdr:to>
    <xdr:sp macro="" textlink="">
      <xdr:nvSpPr>
        <xdr:cNvPr id="298" name="楕円 297">
          <a:extLst>
            <a:ext uri="{FF2B5EF4-FFF2-40B4-BE49-F238E27FC236}">
              <a16:creationId xmlns:a16="http://schemas.microsoft.com/office/drawing/2014/main" id="{00000000-0008-0000-0F00-00002A010000}"/>
            </a:ext>
          </a:extLst>
        </xdr:cNvPr>
        <xdr:cNvSpPr/>
      </xdr:nvSpPr>
      <xdr:spPr>
        <a:xfrm>
          <a:off x="21272500" y="665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6441</xdr:rowOff>
    </xdr:from>
    <xdr:to>
      <xdr:col>116</xdr:col>
      <xdr:colOff>63500</xdr:colOff>
      <xdr:row>39</xdr:row>
      <xdr:rowOff>15822</xdr:rowOff>
    </xdr:to>
    <xdr:cxnSp macro="">
      <xdr:nvCxnSpPr>
        <xdr:cNvPr id="299" name="直線コネクタ 298">
          <a:extLst>
            <a:ext uri="{FF2B5EF4-FFF2-40B4-BE49-F238E27FC236}">
              <a16:creationId xmlns:a16="http://schemas.microsoft.com/office/drawing/2014/main" id="{00000000-0008-0000-0F00-00002B010000}"/>
            </a:ext>
          </a:extLst>
        </xdr:cNvPr>
        <xdr:cNvCxnSpPr/>
      </xdr:nvCxnSpPr>
      <xdr:spPr>
        <a:xfrm flipV="1">
          <a:off x="21323300" y="6692991"/>
          <a:ext cx="838200" cy="9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105890</xdr:rowOff>
    </xdr:from>
    <xdr:to>
      <xdr:col>102</xdr:col>
      <xdr:colOff>165100</xdr:colOff>
      <xdr:row>40</xdr:row>
      <xdr:rowOff>36040</xdr:rowOff>
    </xdr:to>
    <xdr:sp macro="" textlink="">
      <xdr:nvSpPr>
        <xdr:cNvPr id="300" name="楕円 299">
          <a:extLst>
            <a:ext uri="{FF2B5EF4-FFF2-40B4-BE49-F238E27FC236}">
              <a16:creationId xmlns:a16="http://schemas.microsoft.com/office/drawing/2014/main" id="{00000000-0008-0000-0F00-00002C010000}"/>
            </a:ext>
          </a:extLst>
        </xdr:cNvPr>
        <xdr:cNvSpPr/>
      </xdr:nvSpPr>
      <xdr:spPr>
        <a:xfrm>
          <a:off x="19494500" y="679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113484</xdr:rowOff>
    </xdr:from>
    <xdr:to>
      <xdr:col>98</xdr:col>
      <xdr:colOff>38100</xdr:colOff>
      <xdr:row>40</xdr:row>
      <xdr:rowOff>43634</xdr:rowOff>
    </xdr:to>
    <xdr:sp macro="" textlink="">
      <xdr:nvSpPr>
        <xdr:cNvPr id="301" name="楕円 300">
          <a:extLst>
            <a:ext uri="{FF2B5EF4-FFF2-40B4-BE49-F238E27FC236}">
              <a16:creationId xmlns:a16="http://schemas.microsoft.com/office/drawing/2014/main" id="{00000000-0008-0000-0F00-00002D010000}"/>
            </a:ext>
          </a:extLst>
        </xdr:cNvPr>
        <xdr:cNvSpPr/>
      </xdr:nvSpPr>
      <xdr:spPr>
        <a:xfrm>
          <a:off x="18605500" y="680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156690</xdr:rowOff>
    </xdr:from>
    <xdr:to>
      <xdr:col>102</xdr:col>
      <xdr:colOff>114300</xdr:colOff>
      <xdr:row>39</xdr:row>
      <xdr:rowOff>164284</xdr:rowOff>
    </xdr:to>
    <xdr:cxnSp macro="">
      <xdr:nvCxnSpPr>
        <xdr:cNvPr id="302" name="直線コネクタ 301">
          <a:extLst>
            <a:ext uri="{FF2B5EF4-FFF2-40B4-BE49-F238E27FC236}">
              <a16:creationId xmlns:a16="http://schemas.microsoft.com/office/drawing/2014/main" id="{00000000-0008-0000-0F00-00002E010000}"/>
            </a:ext>
          </a:extLst>
        </xdr:cNvPr>
        <xdr:cNvCxnSpPr/>
      </xdr:nvCxnSpPr>
      <xdr:spPr>
        <a:xfrm flipV="1">
          <a:off x="18656300" y="6843240"/>
          <a:ext cx="889000" cy="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139209</xdr:rowOff>
    </xdr:from>
    <xdr:ext cx="534377" cy="259045"/>
    <xdr:sp macro="" textlink="">
      <xdr:nvSpPr>
        <xdr:cNvPr id="303" name="n_1aveValue【一般廃棄物処理施設】&#10;一人当たり有形固定資産（償却資産）額">
          <a:extLst>
            <a:ext uri="{FF2B5EF4-FFF2-40B4-BE49-F238E27FC236}">
              <a16:creationId xmlns:a16="http://schemas.microsoft.com/office/drawing/2014/main" id="{00000000-0008-0000-0F00-00002F010000}"/>
            </a:ext>
          </a:extLst>
        </xdr:cNvPr>
        <xdr:cNvSpPr txBox="1"/>
      </xdr:nvSpPr>
      <xdr:spPr>
        <a:xfrm>
          <a:off x="21043411" y="6825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18222</xdr:rowOff>
    </xdr:from>
    <xdr:ext cx="599010" cy="259045"/>
    <xdr:sp macro="" textlink="">
      <xdr:nvSpPr>
        <xdr:cNvPr id="304" name="n_2aveValue【一般廃棄物処理施設】&#10;一人当たり有形固定資産（償却資産）額">
          <a:extLst>
            <a:ext uri="{FF2B5EF4-FFF2-40B4-BE49-F238E27FC236}">
              <a16:creationId xmlns:a16="http://schemas.microsoft.com/office/drawing/2014/main" id="{00000000-0008-0000-0F00-000030010000}"/>
            </a:ext>
          </a:extLst>
        </xdr:cNvPr>
        <xdr:cNvSpPr txBox="1"/>
      </xdr:nvSpPr>
      <xdr:spPr>
        <a:xfrm>
          <a:off x="20134795" y="6361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46655</xdr:rowOff>
    </xdr:from>
    <xdr:ext cx="599010" cy="259045"/>
    <xdr:sp macro="" textlink="">
      <xdr:nvSpPr>
        <xdr:cNvPr id="305" name="n_3aveValue【一般廃棄物処理施設】&#10;一人当たり有形固定資産（償却資産）額">
          <a:extLst>
            <a:ext uri="{FF2B5EF4-FFF2-40B4-BE49-F238E27FC236}">
              <a16:creationId xmlns:a16="http://schemas.microsoft.com/office/drawing/2014/main" id="{00000000-0008-0000-0F00-000031010000}"/>
            </a:ext>
          </a:extLst>
        </xdr:cNvPr>
        <xdr:cNvSpPr txBox="1"/>
      </xdr:nvSpPr>
      <xdr:spPr>
        <a:xfrm>
          <a:off x="19245795" y="639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94200</xdr:rowOff>
    </xdr:from>
    <xdr:ext cx="534377" cy="259045"/>
    <xdr:sp macro="" textlink="">
      <xdr:nvSpPr>
        <xdr:cNvPr id="306" name="n_4aveValue【一般廃棄物処理施設】&#10;一人当たり有形固定資産（償却資産）額">
          <a:extLst>
            <a:ext uri="{FF2B5EF4-FFF2-40B4-BE49-F238E27FC236}">
              <a16:creationId xmlns:a16="http://schemas.microsoft.com/office/drawing/2014/main" id="{00000000-0008-0000-0F00-000032010000}"/>
            </a:ext>
          </a:extLst>
        </xdr:cNvPr>
        <xdr:cNvSpPr txBox="1"/>
      </xdr:nvSpPr>
      <xdr:spPr>
        <a:xfrm>
          <a:off x="18389111" y="643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83149</xdr:rowOff>
    </xdr:from>
    <xdr:ext cx="599010" cy="259045"/>
    <xdr:sp macro="" textlink="">
      <xdr:nvSpPr>
        <xdr:cNvPr id="307" name="n_1mainValue【一般廃棄物処理施設】&#10;一人当たり有形固定資産（償却資産）額">
          <a:extLst>
            <a:ext uri="{FF2B5EF4-FFF2-40B4-BE49-F238E27FC236}">
              <a16:creationId xmlns:a16="http://schemas.microsoft.com/office/drawing/2014/main" id="{00000000-0008-0000-0F00-000033010000}"/>
            </a:ext>
          </a:extLst>
        </xdr:cNvPr>
        <xdr:cNvSpPr txBox="1"/>
      </xdr:nvSpPr>
      <xdr:spPr>
        <a:xfrm>
          <a:off x="21011095" y="6426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27167</xdr:rowOff>
    </xdr:from>
    <xdr:ext cx="534377" cy="259045"/>
    <xdr:sp macro="" textlink="">
      <xdr:nvSpPr>
        <xdr:cNvPr id="308" name="n_3mainValue【一般廃棄物処理施設】&#10;一人当たり有形固定資産（償却資産）額">
          <a:extLst>
            <a:ext uri="{FF2B5EF4-FFF2-40B4-BE49-F238E27FC236}">
              <a16:creationId xmlns:a16="http://schemas.microsoft.com/office/drawing/2014/main" id="{00000000-0008-0000-0F00-000034010000}"/>
            </a:ext>
          </a:extLst>
        </xdr:cNvPr>
        <xdr:cNvSpPr txBox="1"/>
      </xdr:nvSpPr>
      <xdr:spPr>
        <a:xfrm>
          <a:off x="19278111" y="688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34761</xdr:rowOff>
    </xdr:from>
    <xdr:ext cx="534377" cy="259045"/>
    <xdr:sp macro="" textlink="">
      <xdr:nvSpPr>
        <xdr:cNvPr id="309" name="n_4mainValue【一般廃棄物処理施設】&#10;一人当たり有形固定資産（償却資産）額">
          <a:extLst>
            <a:ext uri="{FF2B5EF4-FFF2-40B4-BE49-F238E27FC236}">
              <a16:creationId xmlns:a16="http://schemas.microsoft.com/office/drawing/2014/main" id="{00000000-0008-0000-0F00-000035010000}"/>
            </a:ext>
          </a:extLst>
        </xdr:cNvPr>
        <xdr:cNvSpPr txBox="1"/>
      </xdr:nvSpPr>
      <xdr:spPr>
        <a:xfrm>
          <a:off x="18389111" y="689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00000000-0008-0000-0F00-00003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00000000-0008-0000-0F00-000037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00000000-0008-0000-0F00-000038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00000000-0008-0000-0F00-000039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00000000-0008-0000-0F00-00003A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2" name="正方形/長方形 331">
          <a:extLst>
            <a:ext uri="{FF2B5EF4-FFF2-40B4-BE49-F238E27FC236}">
              <a16:creationId xmlns:a16="http://schemas.microsoft.com/office/drawing/2014/main" id="{00000000-0008-0000-0F00-00004C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3" name="正方形/長方形 332">
          <a:extLst>
            <a:ext uri="{FF2B5EF4-FFF2-40B4-BE49-F238E27FC236}">
              <a16:creationId xmlns:a16="http://schemas.microsoft.com/office/drawing/2014/main" id="{00000000-0008-0000-0F00-00004D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9" name="【消防施設】&#10;有形固定資産減価償却率グラフ枠">
          <a:extLst>
            <a:ext uri="{FF2B5EF4-FFF2-40B4-BE49-F238E27FC236}">
              <a16:creationId xmlns:a16="http://schemas.microsoft.com/office/drawing/2014/main" id="{00000000-0008-0000-0F00-00005D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89536</xdr:rowOff>
    </xdr:from>
    <xdr:to>
      <xdr:col>85</xdr:col>
      <xdr:colOff>126364</xdr:colOff>
      <xdr:row>85</xdr:row>
      <xdr:rowOff>140970</xdr:rowOff>
    </xdr:to>
    <xdr:cxnSp macro="">
      <xdr:nvCxnSpPr>
        <xdr:cNvPr id="350" name="直線コネクタ 349">
          <a:extLst>
            <a:ext uri="{FF2B5EF4-FFF2-40B4-BE49-F238E27FC236}">
              <a16:creationId xmlns:a16="http://schemas.microsoft.com/office/drawing/2014/main" id="{00000000-0008-0000-0F00-00005E010000}"/>
            </a:ext>
          </a:extLst>
        </xdr:cNvPr>
        <xdr:cNvCxnSpPr/>
      </xdr:nvCxnSpPr>
      <xdr:spPr>
        <a:xfrm flipV="1">
          <a:off x="16318864" y="13291186"/>
          <a:ext cx="0" cy="1423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144797</xdr:rowOff>
    </xdr:from>
    <xdr:ext cx="405111" cy="259045"/>
    <xdr:sp macro="" textlink="">
      <xdr:nvSpPr>
        <xdr:cNvPr id="351" name="【消防施設】&#10;有形固定資産減価償却率最小値テキスト">
          <a:extLst>
            <a:ext uri="{FF2B5EF4-FFF2-40B4-BE49-F238E27FC236}">
              <a16:creationId xmlns:a16="http://schemas.microsoft.com/office/drawing/2014/main" id="{00000000-0008-0000-0F00-00005F010000}"/>
            </a:ext>
          </a:extLst>
        </xdr:cNvPr>
        <xdr:cNvSpPr txBox="1"/>
      </xdr:nvSpPr>
      <xdr:spPr>
        <a:xfrm>
          <a:off x="16357600" y="1471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140970</xdr:rowOff>
    </xdr:from>
    <xdr:to>
      <xdr:col>86</xdr:col>
      <xdr:colOff>25400</xdr:colOff>
      <xdr:row>85</xdr:row>
      <xdr:rowOff>140970</xdr:rowOff>
    </xdr:to>
    <xdr:cxnSp macro="">
      <xdr:nvCxnSpPr>
        <xdr:cNvPr id="352" name="直線コネクタ 351">
          <a:extLst>
            <a:ext uri="{FF2B5EF4-FFF2-40B4-BE49-F238E27FC236}">
              <a16:creationId xmlns:a16="http://schemas.microsoft.com/office/drawing/2014/main" id="{00000000-0008-0000-0F00-000060010000}"/>
            </a:ext>
          </a:extLst>
        </xdr:cNvPr>
        <xdr:cNvCxnSpPr/>
      </xdr:nvCxnSpPr>
      <xdr:spPr>
        <a:xfrm>
          <a:off x="16230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36213</xdr:rowOff>
    </xdr:from>
    <xdr:ext cx="405111" cy="259045"/>
    <xdr:sp macro="" textlink="">
      <xdr:nvSpPr>
        <xdr:cNvPr id="353" name="【消防施設】&#10;有形固定資産減価償却率最大値テキスト">
          <a:extLst>
            <a:ext uri="{FF2B5EF4-FFF2-40B4-BE49-F238E27FC236}">
              <a16:creationId xmlns:a16="http://schemas.microsoft.com/office/drawing/2014/main" id="{00000000-0008-0000-0F00-000061010000}"/>
            </a:ext>
          </a:extLst>
        </xdr:cNvPr>
        <xdr:cNvSpPr txBox="1"/>
      </xdr:nvSpPr>
      <xdr:spPr>
        <a:xfrm>
          <a:off x="16357600" y="1306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89536</xdr:rowOff>
    </xdr:from>
    <xdr:to>
      <xdr:col>86</xdr:col>
      <xdr:colOff>25400</xdr:colOff>
      <xdr:row>77</xdr:row>
      <xdr:rowOff>89536</xdr:rowOff>
    </xdr:to>
    <xdr:cxnSp macro="">
      <xdr:nvCxnSpPr>
        <xdr:cNvPr id="354" name="直線コネクタ 353">
          <a:extLst>
            <a:ext uri="{FF2B5EF4-FFF2-40B4-BE49-F238E27FC236}">
              <a16:creationId xmlns:a16="http://schemas.microsoft.com/office/drawing/2014/main" id="{00000000-0008-0000-0F00-000062010000}"/>
            </a:ext>
          </a:extLst>
        </xdr:cNvPr>
        <xdr:cNvCxnSpPr/>
      </xdr:nvCxnSpPr>
      <xdr:spPr>
        <a:xfrm>
          <a:off x="16230600" y="1329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111141</xdr:rowOff>
    </xdr:from>
    <xdr:ext cx="405111" cy="259045"/>
    <xdr:sp macro="" textlink="">
      <xdr:nvSpPr>
        <xdr:cNvPr id="355" name="【消防施設】&#10;有形固定資産減価償却率平均値テキスト">
          <a:extLst>
            <a:ext uri="{FF2B5EF4-FFF2-40B4-BE49-F238E27FC236}">
              <a16:creationId xmlns:a16="http://schemas.microsoft.com/office/drawing/2014/main" id="{00000000-0008-0000-0F00-000063010000}"/>
            </a:ext>
          </a:extLst>
        </xdr:cNvPr>
        <xdr:cNvSpPr txBox="1"/>
      </xdr:nvSpPr>
      <xdr:spPr>
        <a:xfrm>
          <a:off x="16357600" y="139985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88264</xdr:rowOff>
    </xdr:from>
    <xdr:to>
      <xdr:col>85</xdr:col>
      <xdr:colOff>177800</xdr:colOff>
      <xdr:row>83</xdr:row>
      <xdr:rowOff>18414</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16268700" y="1414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40639</xdr:rowOff>
    </xdr:from>
    <xdr:to>
      <xdr:col>81</xdr:col>
      <xdr:colOff>101600</xdr:colOff>
      <xdr:row>82</xdr:row>
      <xdr:rowOff>142239</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15430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137795</xdr:rowOff>
    </xdr:from>
    <xdr:to>
      <xdr:col>76</xdr:col>
      <xdr:colOff>165100</xdr:colOff>
      <xdr:row>83</xdr:row>
      <xdr:rowOff>67945</xdr:rowOff>
    </xdr:to>
    <xdr:sp macro="" textlink="">
      <xdr:nvSpPr>
        <xdr:cNvPr id="358" name="フローチャート: 判断 357">
          <a:extLst>
            <a:ext uri="{FF2B5EF4-FFF2-40B4-BE49-F238E27FC236}">
              <a16:creationId xmlns:a16="http://schemas.microsoft.com/office/drawing/2014/main" id="{00000000-0008-0000-0F00-000066010000}"/>
            </a:ext>
          </a:extLst>
        </xdr:cNvPr>
        <xdr:cNvSpPr/>
      </xdr:nvSpPr>
      <xdr:spPr>
        <a:xfrm>
          <a:off x="14541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27305</xdr:rowOff>
    </xdr:from>
    <xdr:to>
      <xdr:col>72</xdr:col>
      <xdr:colOff>38100</xdr:colOff>
      <xdr:row>83</xdr:row>
      <xdr:rowOff>128905</xdr:rowOff>
    </xdr:to>
    <xdr:sp macro="" textlink="">
      <xdr:nvSpPr>
        <xdr:cNvPr id="359" name="フローチャート: 判断 358">
          <a:extLst>
            <a:ext uri="{FF2B5EF4-FFF2-40B4-BE49-F238E27FC236}">
              <a16:creationId xmlns:a16="http://schemas.microsoft.com/office/drawing/2014/main" id="{00000000-0008-0000-0F00-000067010000}"/>
            </a:ext>
          </a:extLst>
        </xdr:cNvPr>
        <xdr:cNvSpPr/>
      </xdr:nvSpPr>
      <xdr:spPr>
        <a:xfrm>
          <a:off x="136525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23495</xdr:rowOff>
    </xdr:from>
    <xdr:to>
      <xdr:col>67</xdr:col>
      <xdr:colOff>101600</xdr:colOff>
      <xdr:row>83</xdr:row>
      <xdr:rowOff>125095</xdr:rowOff>
    </xdr:to>
    <xdr:sp macro="" textlink="">
      <xdr:nvSpPr>
        <xdr:cNvPr id="360" name="フローチャート: 判断 359">
          <a:extLst>
            <a:ext uri="{FF2B5EF4-FFF2-40B4-BE49-F238E27FC236}">
              <a16:creationId xmlns:a16="http://schemas.microsoft.com/office/drawing/2014/main" id="{00000000-0008-0000-0F00-000068010000}"/>
            </a:ext>
          </a:extLst>
        </xdr:cNvPr>
        <xdr:cNvSpPr/>
      </xdr:nvSpPr>
      <xdr:spPr>
        <a:xfrm>
          <a:off x="12763500" y="142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0000000-0008-0000-0F00-00006D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16268700" y="141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81932</xdr:rowOff>
    </xdr:from>
    <xdr:ext cx="405111" cy="259045"/>
    <xdr:sp macro="" textlink="">
      <xdr:nvSpPr>
        <xdr:cNvPr id="367" name="【消防施設】&#10;有形固定資産減価償却率該当値テキスト">
          <a:extLst>
            <a:ext uri="{FF2B5EF4-FFF2-40B4-BE49-F238E27FC236}">
              <a16:creationId xmlns:a16="http://schemas.microsoft.com/office/drawing/2014/main" id="{00000000-0008-0000-0F00-00006F010000}"/>
            </a:ext>
          </a:extLst>
        </xdr:cNvPr>
        <xdr:cNvSpPr txBox="1"/>
      </xdr:nvSpPr>
      <xdr:spPr>
        <a:xfrm>
          <a:off x="16357600"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23495</xdr:rowOff>
    </xdr:from>
    <xdr:to>
      <xdr:col>81</xdr:col>
      <xdr:colOff>101600</xdr:colOff>
      <xdr:row>82</xdr:row>
      <xdr:rowOff>125095</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15430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74295</xdr:rowOff>
    </xdr:from>
    <xdr:to>
      <xdr:col>85</xdr:col>
      <xdr:colOff>127000</xdr:colOff>
      <xdr:row>82</xdr:row>
      <xdr:rowOff>154305</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a:off x="15481300" y="14133195"/>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101600</xdr:rowOff>
    </xdr:from>
    <xdr:to>
      <xdr:col>76</xdr:col>
      <xdr:colOff>165100</xdr:colOff>
      <xdr:row>82</xdr:row>
      <xdr:rowOff>31750</xdr:rowOff>
    </xdr:to>
    <xdr:sp macro="" textlink="">
      <xdr:nvSpPr>
        <xdr:cNvPr id="370" name="楕円 369">
          <a:extLst>
            <a:ext uri="{FF2B5EF4-FFF2-40B4-BE49-F238E27FC236}">
              <a16:creationId xmlns:a16="http://schemas.microsoft.com/office/drawing/2014/main" id="{00000000-0008-0000-0F00-000072010000}"/>
            </a:ext>
          </a:extLst>
        </xdr:cNvPr>
        <xdr:cNvSpPr/>
      </xdr:nvSpPr>
      <xdr:spPr>
        <a:xfrm>
          <a:off x="14541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152400</xdr:rowOff>
    </xdr:from>
    <xdr:to>
      <xdr:col>81</xdr:col>
      <xdr:colOff>50800</xdr:colOff>
      <xdr:row>82</xdr:row>
      <xdr:rowOff>74295</xdr:rowOff>
    </xdr:to>
    <xdr:cxnSp macro="">
      <xdr:nvCxnSpPr>
        <xdr:cNvPr id="371" name="直線コネクタ 370">
          <a:extLst>
            <a:ext uri="{FF2B5EF4-FFF2-40B4-BE49-F238E27FC236}">
              <a16:creationId xmlns:a16="http://schemas.microsoft.com/office/drawing/2014/main" id="{00000000-0008-0000-0F00-000073010000}"/>
            </a:ext>
          </a:extLst>
        </xdr:cNvPr>
        <xdr:cNvCxnSpPr/>
      </xdr:nvCxnSpPr>
      <xdr:spPr>
        <a:xfrm>
          <a:off x="14592300" y="1403985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50164</xdr:rowOff>
    </xdr:from>
    <xdr:to>
      <xdr:col>72</xdr:col>
      <xdr:colOff>38100</xdr:colOff>
      <xdr:row>81</xdr:row>
      <xdr:rowOff>151764</xdr:rowOff>
    </xdr:to>
    <xdr:sp macro="" textlink="">
      <xdr:nvSpPr>
        <xdr:cNvPr id="372" name="楕円 371">
          <a:extLst>
            <a:ext uri="{FF2B5EF4-FFF2-40B4-BE49-F238E27FC236}">
              <a16:creationId xmlns:a16="http://schemas.microsoft.com/office/drawing/2014/main" id="{00000000-0008-0000-0F00-000074010000}"/>
            </a:ext>
          </a:extLst>
        </xdr:cNvPr>
        <xdr:cNvSpPr/>
      </xdr:nvSpPr>
      <xdr:spPr>
        <a:xfrm>
          <a:off x="13652500" y="1393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100964</xdr:rowOff>
    </xdr:from>
    <xdr:to>
      <xdr:col>76</xdr:col>
      <xdr:colOff>114300</xdr:colOff>
      <xdr:row>81</xdr:row>
      <xdr:rowOff>152400</xdr:rowOff>
    </xdr:to>
    <xdr:cxnSp macro="">
      <xdr:nvCxnSpPr>
        <xdr:cNvPr id="373" name="直線コネクタ 372">
          <a:extLst>
            <a:ext uri="{FF2B5EF4-FFF2-40B4-BE49-F238E27FC236}">
              <a16:creationId xmlns:a16="http://schemas.microsoft.com/office/drawing/2014/main" id="{00000000-0008-0000-0F00-000075010000}"/>
            </a:ext>
          </a:extLst>
        </xdr:cNvPr>
        <xdr:cNvCxnSpPr/>
      </xdr:nvCxnSpPr>
      <xdr:spPr>
        <a:xfrm>
          <a:off x="13703300" y="1398841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147320</xdr:rowOff>
    </xdr:from>
    <xdr:to>
      <xdr:col>67</xdr:col>
      <xdr:colOff>101600</xdr:colOff>
      <xdr:row>82</xdr:row>
      <xdr:rowOff>77470</xdr:rowOff>
    </xdr:to>
    <xdr:sp macro="" textlink="">
      <xdr:nvSpPr>
        <xdr:cNvPr id="374" name="楕円 373">
          <a:extLst>
            <a:ext uri="{FF2B5EF4-FFF2-40B4-BE49-F238E27FC236}">
              <a16:creationId xmlns:a16="http://schemas.microsoft.com/office/drawing/2014/main" id="{00000000-0008-0000-0F00-000076010000}"/>
            </a:ext>
          </a:extLst>
        </xdr:cNvPr>
        <xdr:cNvSpPr/>
      </xdr:nvSpPr>
      <xdr:spPr>
        <a:xfrm>
          <a:off x="12763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100964</xdr:rowOff>
    </xdr:from>
    <xdr:to>
      <xdr:col>71</xdr:col>
      <xdr:colOff>177800</xdr:colOff>
      <xdr:row>82</xdr:row>
      <xdr:rowOff>26670</xdr:rowOff>
    </xdr:to>
    <xdr:cxnSp macro="">
      <xdr:nvCxnSpPr>
        <xdr:cNvPr id="375" name="直線コネクタ 374">
          <a:extLst>
            <a:ext uri="{FF2B5EF4-FFF2-40B4-BE49-F238E27FC236}">
              <a16:creationId xmlns:a16="http://schemas.microsoft.com/office/drawing/2014/main" id="{00000000-0008-0000-0F00-000077010000}"/>
            </a:ext>
          </a:extLst>
        </xdr:cNvPr>
        <xdr:cNvCxnSpPr/>
      </xdr:nvCxnSpPr>
      <xdr:spPr>
        <a:xfrm flipV="1">
          <a:off x="12814300" y="13988414"/>
          <a:ext cx="8890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133366</xdr:rowOff>
    </xdr:from>
    <xdr:ext cx="405111" cy="259045"/>
    <xdr:sp macro="" textlink="">
      <xdr:nvSpPr>
        <xdr:cNvPr id="376" name="n_1aveValue【消防施設】&#10;有形固定資産減価償却率">
          <a:extLst>
            <a:ext uri="{FF2B5EF4-FFF2-40B4-BE49-F238E27FC236}">
              <a16:creationId xmlns:a16="http://schemas.microsoft.com/office/drawing/2014/main" id="{00000000-0008-0000-0F00-000078010000}"/>
            </a:ext>
          </a:extLst>
        </xdr:cNvPr>
        <xdr:cNvSpPr txBox="1"/>
      </xdr:nvSpPr>
      <xdr:spPr>
        <a:xfrm>
          <a:off x="152660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59072</xdr:rowOff>
    </xdr:from>
    <xdr:ext cx="405111" cy="259045"/>
    <xdr:sp macro="" textlink="">
      <xdr:nvSpPr>
        <xdr:cNvPr id="377" name="n_2aveValue【消防施設】&#10;有形固定資産減価償却率">
          <a:extLst>
            <a:ext uri="{FF2B5EF4-FFF2-40B4-BE49-F238E27FC236}">
              <a16:creationId xmlns:a16="http://schemas.microsoft.com/office/drawing/2014/main" id="{00000000-0008-0000-0F00-000079010000}"/>
            </a:ext>
          </a:extLst>
        </xdr:cNvPr>
        <xdr:cNvSpPr txBox="1"/>
      </xdr:nvSpPr>
      <xdr:spPr>
        <a:xfrm>
          <a:off x="14389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120032</xdr:rowOff>
    </xdr:from>
    <xdr:ext cx="405111" cy="259045"/>
    <xdr:sp macro="" textlink="">
      <xdr:nvSpPr>
        <xdr:cNvPr id="378" name="n_3aveValue【消防施設】&#10;有形固定資産減価償却率">
          <a:extLst>
            <a:ext uri="{FF2B5EF4-FFF2-40B4-BE49-F238E27FC236}">
              <a16:creationId xmlns:a16="http://schemas.microsoft.com/office/drawing/2014/main" id="{00000000-0008-0000-0F00-00007A010000}"/>
            </a:ext>
          </a:extLst>
        </xdr:cNvPr>
        <xdr:cNvSpPr txBox="1"/>
      </xdr:nvSpPr>
      <xdr:spPr>
        <a:xfrm>
          <a:off x="13500744"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116222</xdr:rowOff>
    </xdr:from>
    <xdr:ext cx="405111" cy="259045"/>
    <xdr:sp macro="" textlink="">
      <xdr:nvSpPr>
        <xdr:cNvPr id="379" name="n_4aveValue【消防施設】&#10;有形固定資産減価償却率">
          <a:extLst>
            <a:ext uri="{FF2B5EF4-FFF2-40B4-BE49-F238E27FC236}">
              <a16:creationId xmlns:a16="http://schemas.microsoft.com/office/drawing/2014/main" id="{00000000-0008-0000-0F00-00007B010000}"/>
            </a:ext>
          </a:extLst>
        </xdr:cNvPr>
        <xdr:cNvSpPr txBox="1"/>
      </xdr:nvSpPr>
      <xdr:spPr>
        <a:xfrm>
          <a:off x="12611744"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141622</xdr:rowOff>
    </xdr:from>
    <xdr:ext cx="405111" cy="259045"/>
    <xdr:sp macro="" textlink="">
      <xdr:nvSpPr>
        <xdr:cNvPr id="380" name="n_1mainValue【消防施設】&#10;有形固定資産減価償却率">
          <a:extLst>
            <a:ext uri="{FF2B5EF4-FFF2-40B4-BE49-F238E27FC236}">
              <a16:creationId xmlns:a16="http://schemas.microsoft.com/office/drawing/2014/main" id="{00000000-0008-0000-0F00-00007C010000}"/>
            </a:ext>
          </a:extLst>
        </xdr:cNvPr>
        <xdr:cNvSpPr txBox="1"/>
      </xdr:nvSpPr>
      <xdr:spPr>
        <a:xfrm>
          <a:off x="152660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48277</xdr:rowOff>
    </xdr:from>
    <xdr:ext cx="405111" cy="259045"/>
    <xdr:sp macro="" textlink="">
      <xdr:nvSpPr>
        <xdr:cNvPr id="381" name="n_2mainValue【消防施設】&#10;有形固定資産減価償却率">
          <a:extLst>
            <a:ext uri="{FF2B5EF4-FFF2-40B4-BE49-F238E27FC236}">
              <a16:creationId xmlns:a16="http://schemas.microsoft.com/office/drawing/2014/main" id="{00000000-0008-0000-0F00-00007D010000}"/>
            </a:ext>
          </a:extLst>
        </xdr:cNvPr>
        <xdr:cNvSpPr txBox="1"/>
      </xdr:nvSpPr>
      <xdr:spPr>
        <a:xfrm>
          <a:off x="14389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168291</xdr:rowOff>
    </xdr:from>
    <xdr:ext cx="405111" cy="259045"/>
    <xdr:sp macro="" textlink="">
      <xdr:nvSpPr>
        <xdr:cNvPr id="382" name="n_3mainValue【消防施設】&#10;有形固定資産減価償却率">
          <a:extLst>
            <a:ext uri="{FF2B5EF4-FFF2-40B4-BE49-F238E27FC236}">
              <a16:creationId xmlns:a16="http://schemas.microsoft.com/office/drawing/2014/main" id="{00000000-0008-0000-0F00-00007E010000}"/>
            </a:ext>
          </a:extLst>
        </xdr:cNvPr>
        <xdr:cNvSpPr txBox="1"/>
      </xdr:nvSpPr>
      <xdr:spPr>
        <a:xfrm>
          <a:off x="13500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93997</xdr:rowOff>
    </xdr:from>
    <xdr:ext cx="405111" cy="259045"/>
    <xdr:sp macro="" textlink="">
      <xdr:nvSpPr>
        <xdr:cNvPr id="383" name="n_4mainValue【消防施設】&#10;有形固定資産減価償却率">
          <a:extLst>
            <a:ext uri="{FF2B5EF4-FFF2-40B4-BE49-F238E27FC236}">
              <a16:creationId xmlns:a16="http://schemas.microsoft.com/office/drawing/2014/main" id="{00000000-0008-0000-0F00-00007F010000}"/>
            </a:ext>
          </a:extLst>
        </xdr:cNvPr>
        <xdr:cNvSpPr txBox="1"/>
      </xdr:nvSpPr>
      <xdr:spPr>
        <a:xfrm>
          <a:off x="126117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6" name="【消防施設】&#10;一人当たり面積グラフ枠">
          <a:extLst>
            <a:ext uri="{FF2B5EF4-FFF2-40B4-BE49-F238E27FC236}">
              <a16:creationId xmlns:a16="http://schemas.microsoft.com/office/drawing/2014/main" id="{00000000-0008-0000-0F00-000096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82550</xdr:rowOff>
    </xdr:from>
    <xdr:to>
      <xdr:col>116</xdr:col>
      <xdr:colOff>62864</xdr:colOff>
      <xdr:row>86</xdr:row>
      <xdr:rowOff>85089</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flipV="1">
          <a:off x="22160864" y="13455650"/>
          <a:ext cx="0" cy="1374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408" name="【消防施設】&#10;一人当たり面積最小値テキスト">
          <a:extLst>
            <a:ext uri="{FF2B5EF4-FFF2-40B4-BE49-F238E27FC236}">
              <a16:creationId xmlns:a16="http://schemas.microsoft.com/office/drawing/2014/main" id="{00000000-0008-0000-0F00-000098010000}"/>
            </a:ext>
          </a:extLst>
        </xdr:cNvPr>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29227</xdr:rowOff>
    </xdr:from>
    <xdr:ext cx="469744" cy="259045"/>
    <xdr:sp macro="" textlink="">
      <xdr:nvSpPr>
        <xdr:cNvPr id="410" name="【消防施設】&#10;一人当たり面積最大値テキスト">
          <a:extLst>
            <a:ext uri="{FF2B5EF4-FFF2-40B4-BE49-F238E27FC236}">
              <a16:creationId xmlns:a16="http://schemas.microsoft.com/office/drawing/2014/main" id="{00000000-0008-0000-0F00-00009A010000}"/>
            </a:ext>
          </a:extLst>
        </xdr:cNvPr>
        <xdr:cNvSpPr txBox="1"/>
      </xdr:nvSpPr>
      <xdr:spPr>
        <a:xfrm>
          <a:off x="22199600" y="1323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82550</xdr:rowOff>
    </xdr:from>
    <xdr:to>
      <xdr:col>116</xdr:col>
      <xdr:colOff>152400</xdr:colOff>
      <xdr:row>78</xdr:row>
      <xdr:rowOff>82550</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22072600" y="1345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21607</xdr:rowOff>
    </xdr:from>
    <xdr:ext cx="469744" cy="259045"/>
    <xdr:sp macro="" textlink="">
      <xdr:nvSpPr>
        <xdr:cNvPr id="412" name="【消防施設】&#10;一人当たり面積平均値テキスト">
          <a:extLst>
            <a:ext uri="{FF2B5EF4-FFF2-40B4-BE49-F238E27FC236}">
              <a16:creationId xmlns:a16="http://schemas.microsoft.com/office/drawing/2014/main" id="{00000000-0008-0000-0F00-00009C010000}"/>
            </a:ext>
          </a:extLst>
        </xdr:cNvPr>
        <xdr:cNvSpPr txBox="1"/>
      </xdr:nvSpPr>
      <xdr:spPr>
        <a:xfrm>
          <a:off x="22199600" y="14423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221107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0</xdr:rowOff>
    </xdr:from>
    <xdr:to>
      <xdr:col>112</xdr:col>
      <xdr:colOff>38100</xdr:colOff>
      <xdr:row>85</xdr:row>
      <xdr:rowOff>101600</xdr:rowOff>
    </xdr:to>
    <xdr:sp macro="" textlink="">
      <xdr:nvSpPr>
        <xdr:cNvPr id="414" name="フローチャート: 判断 413">
          <a:extLst>
            <a:ext uri="{FF2B5EF4-FFF2-40B4-BE49-F238E27FC236}">
              <a16:creationId xmlns:a16="http://schemas.microsoft.com/office/drawing/2014/main" id="{00000000-0008-0000-0F00-00009E010000}"/>
            </a:ext>
          </a:extLst>
        </xdr:cNvPr>
        <xdr:cNvSpPr/>
      </xdr:nvSpPr>
      <xdr:spPr>
        <a:xfrm>
          <a:off x="21272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3811</xdr:rowOff>
    </xdr:from>
    <xdr:to>
      <xdr:col>107</xdr:col>
      <xdr:colOff>101600</xdr:colOff>
      <xdr:row>85</xdr:row>
      <xdr:rowOff>105411</xdr:rowOff>
    </xdr:to>
    <xdr:sp macro="" textlink="">
      <xdr:nvSpPr>
        <xdr:cNvPr id="415" name="フローチャート: 判断 414">
          <a:extLst>
            <a:ext uri="{FF2B5EF4-FFF2-40B4-BE49-F238E27FC236}">
              <a16:creationId xmlns:a16="http://schemas.microsoft.com/office/drawing/2014/main" id="{00000000-0008-0000-0F00-00009F010000}"/>
            </a:ext>
          </a:extLst>
        </xdr:cNvPr>
        <xdr:cNvSpPr/>
      </xdr:nvSpPr>
      <xdr:spPr>
        <a:xfrm>
          <a:off x="20383500" y="1457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3811</xdr:rowOff>
    </xdr:from>
    <xdr:to>
      <xdr:col>102</xdr:col>
      <xdr:colOff>165100</xdr:colOff>
      <xdr:row>85</xdr:row>
      <xdr:rowOff>105411</xdr:rowOff>
    </xdr:to>
    <xdr:sp macro="" textlink="">
      <xdr:nvSpPr>
        <xdr:cNvPr id="416" name="フローチャート: 判断 415">
          <a:extLst>
            <a:ext uri="{FF2B5EF4-FFF2-40B4-BE49-F238E27FC236}">
              <a16:creationId xmlns:a16="http://schemas.microsoft.com/office/drawing/2014/main" id="{00000000-0008-0000-0F00-0000A0010000}"/>
            </a:ext>
          </a:extLst>
        </xdr:cNvPr>
        <xdr:cNvSpPr/>
      </xdr:nvSpPr>
      <xdr:spPr>
        <a:xfrm>
          <a:off x="19494500" y="1457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170180</xdr:rowOff>
    </xdr:from>
    <xdr:to>
      <xdr:col>98</xdr:col>
      <xdr:colOff>38100</xdr:colOff>
      <xdr:row>85</xdr:row>
      <xdr:rowOff>100330</xdr:rowOff>
    </xdr:to>
    <xdr:sp macro="" textlink="">
      <xdr:nvSpPr>
        <xdr:cNvPr id="417" name="フローチャート: 判断 416">
          <a:extLst>
            <a:ext uri="{FF2B5EF4-FFF2-40B4-BE49-F238E27FC236}">
              <a16:creationId xmlns:a16="http://schemas.microsoft.com/office/drawing/2014/main" id="{00000000-0008-0000-0F00-0000A1010000}"/>
            </a:ext>
          </a:extLst>
        </xdr:cNvPr>
        <xdr:cNvSpPr/>
      </xdr:nvSpPr>
      <xdr:spPr>
        <a:xfrm>
          <a:off x="18605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20320</xdr:rowOff>
    </xdr:from>
    <xdr:to>
      <xdr:col>116</xdr:col>
      <xdr:colOff>114300</xdr:colOff>
      <xdr:row>85</xdr:row>
      <xdr:rowOff>121920</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22110700" y="1459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170197</xdr:rowOff>
    </xdr:from>
    <xdr:ext cx="469744" cy="259045"/>
    <xdr:sp macro="" textlink="">
      <xdr:nvSpPr>
        <xdr:cNvPr id="424" name="【消防施設】&#10;一人当たり面積該当値テキスト">
          <a:extLst>
            <a:ext uri="{FF2B5EF4-FFF2-40B4-BE49-F238E27FC236}">
              <a16:creationId xmlns:a16="http://schemas.microsoft.com/office/drawing/2014/main" id="{00000000-0008-0000-0F00-0000A8010000}"/>
            </a:ext>
          </a:extLst>
        </xdr:cNvPr>
        <xdr:cNvSpPr txBox="1"/>
      </xdr:nvSpPr>
      <xdr:spPr>
        <a:xfrm>
          <a:off x="22199600" y="1457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26670</xdr:rowOff>
    </xdr:from>
    <xdr:to>
      <xdr:col>112</xdr:col>
      <xdr:colOff>38100</xdr:colOff>
      <xdr:row>85</xdr:row>
      <xdr:rowOff>128270</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21272500" y="1459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71120</xdr:rowOff>
    </xdr:from>
    <xdr:to>
      <xdr:col>116</xdr:col>
      <xdr:colOff>63500</xdr:colOff>
      <xdr:row>85</xdr:row>
      <xdr:rowOff>77470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flipV="1">
          <a:off x="21323300" y="1464437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30480</xdr:rowOff>
    </xdr:from>
    <xdr:to>
      <xdr:col>107</xdr:col>
      <xdr:colOff>101600</xdr:colOff>
      <xdr:row>85</xdr:row>
      <xdr:rowOff>132080</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20383500" y="1460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77470</xdr:rowOff>
    </xdr:from>
    <xdr:to>
      <xdr:col>111</xdr:col>
      <xdr:colOff>177800</xdr:colOff>
      <xdr:row>85</xdr:row>
      <xdr:rowOff>81280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flipV="1">
          <a:off x="20434300" y="146507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34289</xdr:rowOff>
    </xdr:from>
    <xdr:to>
      <xdr:col>102</xdr:col>
      <xdr:colOff>165100</xdr:colOff>
      <xdr:row>85</xdr:row>
      <xdr:rowOff>135889</xdr:rowOff>
    </xdr:to>
    <xdr:sp macro="" textlink="">
      <xdr:nvSpPr>
        <xdr:cNvPr id="429" name="楕円 428">
          <a:extLst>
            <a:ext uri="{FF2B5EF4-FFF2-40B4-BE49-F238E27FC236}">
              <a16:creationId xmlns:a16="http://schemas.microsoft.com/office/drawing/2014/main" id="{00000000-0008-0000-0F00-0000AD010000}"/>
            </a:ext>
          </a:extLst>
        </xdr:cNvPr>
        <xdr:cNvSpPr/>
      </xdr:nvSpPr>
      <xdr:spPr>
        <a:xfrm>
          <a:off x="19494500" y="1460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81280</xdr:rowOff>
    </xdr:from>
    <xdr:to>
      <xdr:col>107</xdr:col>
      <xdr:colOff>50800</xdr:colOff>
      <xdr:row>85</xdr:row>
      <xdr:rowOff>85089</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flipV="1">
          <a:off x="19545300" y="146545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45720</xdr:rowOff>
    </xdr:from>
    <xdr:to>
      <xdr:col>98</xdr:col>
      <xdr:colOff>38100</xdr:colOff>
      <xdr:row>85</xdr:row>
      <xdr:rowOff>147320</xdr:rowOff>
    </xdr:to>
    <xdr:sp macro="" textlink="">
      <xdr:nvSpPr>
        <xdr:cNvPr id="431" name="楕円 430">
          <a:extLst>
            <a:ext uri="{FF2B5EF4-FFF2-40B4-BE49-F238E27FC236}">
              <a16:creationId xmlns:a16="http://schemas.microsoft.com/office/drawing/2014/main" id="{00000000-0008-0000-0F00-0000AF010000}"/>
            </a:ext>
          </a:extLst>
        </xdr:cNvPr>
        <xdr:cNvSpPr/>
      </xdr:nvSpPr>
      <xdr:spPr>
        <a:xfrm>
          <a:off x="18605500" y="1461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85089</xdr:rowOff>
    </xdr:from>
    <xdr:to>
      <xdr:col>102</xdr:col>
      <xdr:colOff>114300</xdr:colOff>
      <xdr:row>85</xdr:row>
      <xdr:rowOff>96520</xdr:rowOff>
    </xdr:to>
    <xdr:cxnSp macro="">
      <xdr:nvCxnSpPr>
        <xdr:cNvPr id="432" name="直線コネクタ 431">
          <a:extLst>
            <a:ext uri="{FF2B5EF4-FFF2-40B4-BE49-F238E27FC236}">
              <a16:creationId xmlns:a16="http://schemas.microsoft.com/office/drawing/2014/main" id="{00000000-0008-0000-0F00-0000B0010000}"/>
            </a:ext>
          </a:extLst>
        </xdr:cNvPr>
        <xdr:cNvCxnSpPr/>
      </xdr:nvCxnSpPr>
      <xdr:spPr>
        <a:xfrm flipV="1">
          <a:off x="18656300" y="146583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118127</xdr:rowOff>
    </xdr:from>
    <xdr:ext cx="469744" cy="259045"/>
    <xdr:sp macro="" textlink="">
      <xdr:nvSpPr>
        <xdr:cNvPr id="433" name="n_1aveValue【消防施設】&#10;一人当たり面積">
          <a:extLst>
            <a:ext uri="{FF2B5EF4-FFF2-40B4-BE49-F238E27FC236}">
              <a16:creationId xmlns:a16="http://schemas.microsoft.com/office/drawing/2014/main" id="{00000000-0008-0000-0F00-0000B1010000}"/>
            </a:ext>
          </a:extLst>
        </xdr:cNvPr>
        <xdr:cNvSpPr txBox="1"/>
      </xdr:nvSpPr>
      <xdr:spPr>
        <a:xfrm>
          <a:off x="210757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121938</xdr:rowOff>
    </xdr:from>
    <xdr:ext cx="469744" cy="259045"/>
    <xdr:sp macro="" textlink="">
      <xdr:nvSpPr>
        <xdr:cNvPr id="434" name="n_2aveValue【消防施設】&#10;一人当たり面積">
          <a:extLst>
            <a:ext uri="{FF2B5EF4-FFF2-40B4-BE49-F238E27FC236}">
              <a16:creationId xmlns:a16="http://schemas.microsoft.com/office/drawing/2014/main" id="{00000000-0008-0000-0F00-0000B2010000}"/>
            </a:ext>
          </a:extLst>
        </xdr:cNvPr>
        <xdr:cNvSpPr txBox="1"/>
      </xdr:nvSpPr>
      <xdr:spPr>
        <a:xfrm>
          <a:off x="20199427" y="1435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121938</xdr:rowOff>
    </xdr:from>
    <xdr:ext cx="469744" cy="259045"/>
    <xdr:sp macro="" textlink="">
      <xdr:nvSpPr>
        <xdr:cNvPr id="435" name="n_3aveValue【消防施設】&#10;一人当たり面積">
          <a:extLst>
            <a:ext uri="{FF2B5EF4-FFF2-40B4-BE49-F238E27FC236}">
              <a16:creationId xmlns:a16="http://schemas.microsoft.com/office/drawing/2014/main" id="{00000000-0008-0000-0F00-0000B3010000}"/>
            </a:ext>
          </a:extLst>
        </xdr:cNvPr>
        <xdr:cNvSpPr txBox="1"/>
      </xdr:nvSpPr>
      <xdr:spPr>
        <a:xfrm>
          <a:off x="19310427" y="1435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116857</xdr:rowOff>
    </xdr:from>
    <xdr:ext cx="469744" cy="259045"/>
    <xdr:sp macro="" textlink="">
      <xdr:nvSpPr>
        <xdr:cNvPr id="436" name="n_4aveValue【消防施設】&#10;一人当たり面積">
          <a:extLst>
            <a:ext uri="{FF2B5EF4-FFF2-40B4-BE49-F238E27FC236}">
              <a16:creationId xmlns:a16="http://schemas.microsoft.com/office/drawing/2014/main" id="{00000000-0008-0000-0F00-0000B4010000}"/>
            </a:ext>
          </a:extLst>
        </xdr:cNvPr>
        <xdr:cNvSpPr txBox="1"/>
      </xdr:nvSpPr>
      <xdr:spPr>
        <a:xfrm>
          <a:off x="18421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119397</xdr:rowOff>
    </xdr:from>
    <xdr:ext cx="469744" cy="259045"/>
    <xdr:sp macro="" textlink="">
      <xdr:nvSpPr>
        <xdr:cNvPr id="437" name="n_1mainValue【消防施設】&#10;一人当たり面積">
          <a:extLst>
            <a:ext uri="{FF2B5EF4-FFF2-40B4-BE49-F238E27FC236}">
              <a16:creationId xmlns:a16="http://schemas.microsoft.com/office/drawing/2014/main" id="{00000000-0008-0000-0F00-0000B5010000}"/>
            </a:ext>
          </a:extLst>
        </xdr:cNvPr>
        <xdr:cNvSpPr txBox="1"/>
      </xdr:nvSpPr>
      <xdr:spPr>
        <a:xfrm>
          <a:off x="21075727" y="1469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123207</xdr:rowOff>
    </xdr:from>
    <xdr:ext cx="469744" cy="259045"/>
    <xdr:sp macro="" textlink="">
      <xdr:nvSpPr>
        <xdr:cNvPr id="438" name="n_2mainValue【消防施設】&#10;一人当たり面積">
          <a:extLst>
            <a:ext uri="{FF2B5EF4-FFF2-40B4-BE49-F238E27FC236}">
              <a16:creationId xmlns:a16="http://schemas.microsoft.com/office/drawing/2014/main" id="{00000000-0008-0000-0F00-0000B6010000}"/>
            </a:ext>
          </a:extLst>
        </xdr:cNvPr>
        <xdr:cNvSpPr txBox="1"/>
      </xdr:nvSpPr>
      <xdr:spPr>
        <a:xfrm>
          <a:off x="20199427" y="14696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127016</xdr:rowOff>
    </xdr:from>
    <xdr:ext cx="469744" cy="259045"/>
    <xdr:sp macro="" textlink="">
      <xdr:nvSpPr>
        <xdr:cNvPr id="439" name="n_3mainValue【消防施設】&#10;一人当たり面積">
          <a:extLst>
            <a:ext uri="{FF2B5EF4-FFF2-40B4-BE49-F238E27FC236}">
              <a16:creationId xmlns:a16="http://schemas.microsoft.com/office/drawing/2014/main" id="{00000000-0008-0000-0F00-0000B7010000}"/>
            </a:ext>
          </a:extLst>
        </xdr:cNvPr>
        <xdr:cNvSpPr txBox="1"/>
      </xdr:nvSpPr>
      <xdr:spPr>
        <a:xfrm>
          <a:off x="19310427" y="1470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138447</xdr:rowOff>
    </xdr:from>
    <xdr:ext cx="469744" cy="259045"/>
    <xdr:sp macro="" textlink="">
      <xdr:nvSpPr>
        <xdr:cNvPr id="440" name="n_4mainValue【消防施設】&#10;一人当たり面積">
          <a:extLst>
            <a:ext uri="{FF2B5EF4-FFF2-40B4-BE49-F238E27FC236}">
              <a16:creationId xmlns:a16="http://schemas.microsoft.com/office/drawing/2014/main" id="{00000000-0008-0000-0F00-0000B8010000}"/>
            </a:ext>
          </a:extLst>
        </xdr:cNvPr>
        <xdr:cNvSpPr txBox="1"/>
      </xdr:nvSpPr>
      <xdr:spPr>
        <a:xfrm>
          <a:off x="18421427" y="1471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6" name="正方形/長方形 445">
          <a:extLst>
            <a:ext uri="{FF2B5EF4-FFF2-40B4-BE49-F238E27FC236}">
              <a16:creationId xmlns:a16="http://schemas.microsoft.com/office/drawing/2014/main" id="{00000000-0008-0000-0F00-0000BE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7" name="正方形/長方形 446">
          <a:extLst>
            <a:ext uri="{FF2B5EF4-FFF2-40B4-BE49-F238E27FC236}">
              <a16:creationId xmlns:a16="http://schemas.microsoft.com/office/drawing/2014/main" id="{00000000-0008-0000-0F00-0000BF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8" name="正方形/長方形 447">
          <a:extLst>
            <a:ext uri="{FF2B5EF4-FFF2-40B4-BE49-F238E27FC236}">
              <a16:creationId xmlns:a16="http://schemas.microsoft.com/office/drawing/2014/main" id="{00000000-0008-0000-0F00-0000C0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5" name="テキスト ボックス 454">
          <a:extLst>
            <a:ext uri="{FF2B5EF4-FFF2-40B4-BE49-F238E27FC236}">
              <a16:creationId xmlns:a16="http://schemas.microsoft.com/office/drawing/2014/main" id="{00000000-0008-0000-0F00-0000C701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7" name="テキスト ボックス 456">
          <a:extLst>
            <a:ext uri="{FF2B5EF4-FFF2-40B4-BE49-F238E27FC236}">
              <a16:creationId xmlns:a16="http://schemas.microsoft.com/office/drawing/2014/main" id="{00000000-0008-0000-0F00-0000C901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9" name="テキスト ボックス 458">
          <a:extLst>
            <a:ext uri="{FF2B5EF4-FFF2-40B4-BE49-F238E27FC236}">
              <a16:creationId xmlns:a16="http://schemas.microsoft.com/office/drawing/2014/main" id="{00000000-0008-0000-0F00-0000CB01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1" name="テキスト ボックス 460">
          <a:extLst>
            <a:ext uri="{FF2B5EF4-FFF2-40B4-BE49-F238E27FC236}">
              <a16:creationId xmlns:a16="http://schemas.microsoft.com/office/drawing/2014/main" id="{00000000-0008-0000-0F00-0000CD01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5" name="【庁舎】&#10;有形固定資産減価償却率グラフ枠">
          <a:extLst>
            <a:ext uri="{FF2B5EF4-FFF2-40B4-BE49-F238E27FC236}">
              <a16:creationId xmlns:a16="http://schemas.microsoft.com/office/drawing/2014/main" id="{00000000-0008-0000-0F00-0000D1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161108</xdr:rowOff>
    </xdr:from>
    <xdr:to>
      <xdr:col>85</xdr:col>
      <xdr:colOff>126364</xdr:colOff>
      <xdr:row>108</xdr:row>
      <xdr:rowOff>159476</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flipV="1">
          <a:off x="16318864" y="17134658"/>
          <a:ext cx="0" cy="1541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163303</xdr:rowOff>
    </xdr:from>
    <xdr:ext cx="405111" cy="259045"/>
    <xdr:sp macro="" textlink="">
      <xdr:nvSpPr>
        <xdr:cNvPr id="467" name="【庁舎】&#10;有形固定資産減価償却率最小値テキスト">
          <a:extLst>
            <a:ext uri="{FF2B5EF4-FFF2-40B4-BE49-F238E27FC236}">
              <a16:creationId xmlns:a16="http://schemas.microsoft.com/office/drawing/2014/main" id="{00000000-0008-0000-0F00-0000D3010000}"/>
            </a:ext>
          </a:extLst>
        </xdr:cNvPr>
        <xdr:cNvSpPr txBox="1"/>
      </xdr:nvSpPr>
      <xdr:spPr>
        <a:xfrm>
          <a:off x="16357600" y="1867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159476</xdr:rowOff>
    </xdr:from>
    <xdr:to>
      <xdr:col>86</xdr:col>
      <xdr:colOff>25400</xdr:colOff>
      <xdr:row>108</xdr:row>
      <xdr:rowOff>159476</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a:off x="16230600" y="1867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107785</xdr:rowOff>
    </xdr:from>
    <xdr:ext cx="340478" cy="259045"/>
    <xdr:sp macro="" textlink="">
      <xdr:nvSpPr>
        <xdr:cNvPr id="469" name="【庁舎】&#10;有形固定資産減価償却率最大値テキスト">
          <a:extLst>
            <a:ext uri="{FF2B5EF4-FFF2-40B4-BE49-F238E27FC236}">
              <a16:creationId xmlns:a16="http://schemas.microsoft.com/office/drawing/2014/main" id="{00000000-0008-0000-0F00-0000D5010000}"/>
            </a:ext>
          </a:extLst>
        </xdr:cNvPr>
        <xdr:cNvSpPr txBox="1"/>
      </xdr:nvSpPr>
      <xdr:spPr>
        <a:xfrm>
          <a:off x="16357600" y="169098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161108</xdr:rowOff>
    </xdr:from>
    <xdr:to>
      <xdr:col>86</xdr:col>
      <xdr:colOff>25400</xdr:colOff>
      <xdr:row>99</xdr:row>
      <xdr:rowOff>161108</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6230600" y="171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79301</xdr:rowOff>
    </xdr:from>
    <xdr:ext cx="405111" cy="259045"/>
    <xdr:sp macro="" textlink="">
      <xdr:nvSpPr>
        <xdr:cNvPr id="471" name="【庁舎】&#10;有形固定資産減価償却率平均値テキスト">
          <a:extLst>
            <a:ext uri="{FF2B5EF4-FFF2-40B4-BE49-F238E27FC236}">
              <a16:creationId xmlns:a16="http://schemas.microsoft.com/office/drawing/2014/main" id="{00000000-0008-0000-0F00-0000D7010000}"/>
            </a:ext>
          </a:extLst>
        </xdr:cNvPr>
        <xdr:cNvSpPr txBox="1"/>
      </xdr:nvSpPr>
      <xdr:spPr>
        <a:xfrm>
          <a:off x="16357600" y="17738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56424</xdr:rowOff>
    </xdr:from>
    <xdr:to>
      <xdr:col>85</xdr:col>
      <xdr:colOff>177800</xdr:colOff>
      <xdr:row>104</xdr:row>
      <xdr:rowOff>158024</xdr:rowOff>
    </xdr:to>
    <xdr:sp macro="" textlink="">
      <xdr:nvSpPr>
        <xdr:cNvPr id="472" name="フローチャート: 判断 471">
          <a:extLst>
            <a:ext uri="{FF2B5EF4-FFF2-40B4-BE49-F238E27FC236}">
              <a16:creationId xmlns:a16="http://schemas.microsoft.com/office/drawing/2014/main" id="{00000000-0008-0000-0F00-0000D8010000}"/>
            </a:ext>
          </a:extLst>
        </xdr:cNvPr>
        <xdr:cNvSpPr/>
      </xdr:nvSpPr>
      <xdr:spPr>
        <a:xfrm>
          <a:off x="16268700" y="1788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41729</xdr:rowOff>
    </xdr:from>
    <xdr:to>
      <xdr:col>81</xdr:col>
      <xdr:colOff>101600</xdr:colOff>
      <xdr:row>104</xdr:row>
      <xdr:rowOff>143329</xdr:rowOff>
    </xdr:to>
    <xdr:sp macro="" textlink="">
      <xdr:nvSpPr>
        <xdr:cNvPr id="473" name="フローチャート: 判断 472">
          <a:extLst>
            <a:ext uri="{FF2B5EF4-FFF2-40B4-BE49-F238E27FC236}">
              <a16:creationId xmlns:a16="http://schemas.microsoft.com/office/drawing/2014/main" id="{00000000-0008-0000-0F00-0000D9010000}"/>
            </a:ext>
          </a:extLst>
        </xdr:cNvPr>
        <xdr:cNvSpPr/>
      </xdr:nvSpPr>
      <xdr:spPr>
        <a:xfrm>
          <a:off x="15430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80918</xdr:rowOff>
    </xdr:from>
    <xdr:to>
      <xdr:col>76</xdr:col>
      <xdr:colOff>165100</xdr:colOff>
      <xdr:row>105</xdr:row>
      <xdr:rowOff>11068</xdr:rowOff>
    </xdr:to>
    <xdr:sp macro="" textlink="">
      <xdr:nvSpPr>
        <xdr:cNvPr id="474" name="フローチャート: 判断 473">
          <a:extLst>
            <a:ext uri="{FF2B5EF4-FFF2-40B4-BE49-F238E27FC236}">
              <a16:creationId xmlns:a16="http://schemas.microsoft.com/office/drawing/2014/main" id="{00000000-0008-0000-0F00-0000DA010000}"/>
            </a:ext>
          </a:extLst>
        </xdr:cNvPr>
        <xdr:cNvSpPr/>
      </xdr:nvSpPr>
      <xdr:spPr>
        <a:xfrm>
          <a:off x="145415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36830</xdr:rowOff>
    </xdr:from>
    <xdr:to>
      <xdr:col>72</xdr:col>
      <xdr:colOff>38100</xdr:colOff>
      <xdr:row>104</xdr:row>
      <xdr:rowOff>138430</xdr:rowOff>
    </xdr:to>
    <xdr:sp macro="" textlink="">
      <xdr:nvSpPr>
        <xdr:cNvPr id="475" name="フローチャート: 判断 474">
          <a:extLst>
            <a:ext uri="{FF2B5EF4-FFF2-40B4-BE49-F238E27FC236}">
              <a16:creationId xmlns:a16="http://schemas.microsoft.com/office/drawing/2014/main" id="{00000000-0008-0000-0F00-0000DB010000}"/>
            </a:ext>
          </a:extLst>
        </xdr:cNvPr>
        <xdr:cNvSpPr/>
      </xdr:nvSpPr>
      <xdr:spPr>
        <a:xfrm>
          <a:off x="13652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476" name="フローチャート: 判断 475">
          <a:extLst>
            <a:ext uri="{FF2B5EF4-FFF2-40B4-BE49-F238E27FC236}">
              <a16:creationId xmlns:a16="http://schemas.microsoft.com/office/drawing/2014/main" id="{00000000-0008-0000-0F00-0000DC01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F00-0000DE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0000000-0008-0000-0F00-0000DF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0000000-0008-0000-0F00-0000E0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00000000-0008-0000-0F00-0000E1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82550</xdr:rowOff>
    </xdr:from>
    <xdr:to>
      <xdr:col>85</xdr:col>
      <xdr:colOff>177800</xdr:colOff>
      <xdr:row>107</xdr:row>
      <xdr:rowOff>12700</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162687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60977</xdr:rowOff>
    </xdr:from>
    <xdr:ext cx="405111" cy="259045"/>
    <xdr:sp macro="" textlink="">
      <xdr:nvSpPr>
        <xdr:cNvPr id="483" name="【庁舎】&#10;有形固定資産減価償却率該当値テキスト">
          <a:extLst>
            <a:ext uri="{FF2B5EF4-FFF2-40B4-BE49-F238E27FC236}">
              <a16:creationId xmlns:a16="http://schemas.microsoft.com/office/drawing/2014/main" id="{00000000-0008-0000-0F00-0000E3010000}"/>
            </a:ext>
          </a:extLst>
        </xdr:cNvPr>
        <xdr:cNvSpPr txBox="1"/>
      </xdr:nvSpPr>
      <xdr:spPr>
        <a:xfrm>
          <a:off x="16357600"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64588</xdr:rowOff>
    </xdr:from>
    <xdr:to>
      <xdr:col>81</xdr:col>
      <xdr:colOff>101600</xdr:colOff>
      <xdr:row>106</xdr:row>
      <xdr:rowOff>166188</xdr:rowOff>
    </xdr:to>
    <xdr:sp macro="" textlink="">
      <xdr:nvSpPr>
        <xdr:cNvPr id="484" name="楕円 483">
          <a:extLst>
            <a:ext uri="{FF2B5EF4-FFF2-40B4-BE49-F238E27FC236}">
              <a16:creationId xmlns:a16="http://schemas.microsoft.com/office/drawing/2014/main" id="{00000000-0008-0000-0F00-0000E4010000}"/>
            </a:ext>
          </a:extLst>
        </xdr:cNvPr>
        <xdr:cNvSpPr/>
      </xdr:nvSpPr>
      <xdr:spPr>
        <a:xfrm>
          <a:off x="15430500" y="182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115388</xdr:rowOff>
    </xdr:from>
    <xdr:to>
      <xdr:col>85</xdr:col>
      <xdr:colOff>127000</xdr:colOff>
      <xdr:row>106</xdr:row>
      <xdr:rowOff>133350</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15481300" y="18289088"/>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59689</xdr:rowOff>
    </xdr:from>
    <xdr:to>
      <xdr:col>76</xdr:col>
      <xdr:colOff>165100</xdr:colOff>
      <xdr:row>106</xdr:row>
      <xdr:rowOff>161289</xdr:rowOff>
    </xdr:to>
    <xdr:sp macro="" textlink="">
      <xdr:nvSpPr>
        <xdr:cNvPr id="486" name="楕円 485">
          <a:extLst>
            <a:ext uri="{FF2B5EF4-FFF2-40B4-BE49-F238E27FC236}">
              <a16:creationId xmlns:a16="http://schemas.microsoft.com/office/drawing/2014/main" id="{00000000-0008-0000-0F00-0000E6010000}"/>
            </a:ext>
          </a:extLst>
        </xdr:cNvPr>
        <xdr:cNvSpPr/>
      </xdr:nvSpPr>
      <xdr:spPr>
        <a:xfrm>
          <a:off x="14541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110489</xdr:rowOff>
    </xdr:from>
    <xdr:to>
      <xdr:col>81</xdr:col>
      <xdr:colOff>50800</xdr:colOff>
      <xdr:row>106</xdr:row>
      <xdr:rowOff>115388</xdr:rowOff>
    </xdr:to>
    <xdr:cxnSp macro="">
      <xdr:nvCxnSpPr>
        <xdr:cNvPr id="487" name="直線コネクタ 486">
          <a:extLst>
            <a:ext uri="{FF2B5EF4-FFF2-40B4-BE49-F238E27FC236}">
              <a16:creationId xmlns:a16="http://schemas.microsoft.com/office/drawing/2014/main" id="{00000000-0008-0000-0F00-0000E7010000}"/>
            </a:ext>
          </a:extLst>
        </xdr:cNvPr>
        <xdr:cNvCxnSpPr/>
      </xdr:nvCxnSpPr>
      <xdr:spPr>
        <a:xfrm>
          <a:off x="14592300" y="1828418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59689</xdr:rowOff>
    </xdr:from>
    <xdr:to>
      <xdr:col>72</xdr:col>
      <xdr:colOff>38100</xdr:colOff>
      <xdr:row>106</xdr:row>
      <xdr:rowOff>161289</xdr:rowOff>
    </xdr:to>
    <xdr:sp macro="" textlink="">
      <xdr:nvSpPr>
        <xdr:cNvPr id="488" name="楕円 487">
          <a:extLst>
            <a:ext uri="{FF2B5EF4-FFF2-40B4-BE49-F238E27FC236}">
              <a16:creationId xmlns:a16="http://schemas.microsoft.com/office/drawing/2014/main" id="{00000000-0008-0000-0F00-0000E8010000}"/>
            </a:ext>
          </a:extLst>
        </xdr:cNvPr>
        <xdr:cNvSpPr/>
      </xdr:nvSpPr>
      <xdr:spPr>
        <a:xfrm>
          <a:off x="13652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110489</xdr:rowOff>
    </xdr:from>
    <xdr:to>
      <xdr:col>76</xdr:col>
      <xdr:colOff>114300</xdr:colOff>
      <xdr:row>106</xdr:row>
      <xdr:rowOff>110489</xdr:rowOff>
    </xdr:to>
    <xdr:cxnSp macro="">
      <xdr:nvCxnSpPr>
        <xdr:cNvPr id="489" name="直線コネクタ 488">
          <a:extLst>
            <a:ext uri="{FF2B5EF4-FFF2-40B4-BE49-F238E27FC236}">
              <a16:creationId xmlns:a16="http://schemas.microsoft.com/office/drawing/2014/main" id="{00000000-0008-0000-0F00-0000E9010000}"/>
            </a:ext>
          </a:extLst>
        </xdr:cNvPr>
        <xdr:cNvCxnSpPr/>
      </xdr:nvCxnSpPr>
      <xdr:spPr>
        <a:xfrm>
          <a:off x="13703300" y="182841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61323</xdr:rowOff>
    </xdr:from>
    <xdr:to>
      <xdr:col>67</xdr:col>
      <xdr:colOff>101600</xdr:colOff>
      <xdr:row>106</xdr:row>
      <xdr:rowOff>162923</xdr:rowOff>
    </xdr:to>
    <xdr:sp macro="" textlink="">
      <xdr:nvSpPr>
        <xdr:cNvPr id="490" name="楕円 489">
          <a:extLst>
            <a:ext uri="{FF2B5EF4-FFF2-40B4-BE49-F238E27FC236}">
              <a16:creationId xmlns:a16="http://schemas.microsoft.com/office/drawing/2014/main" id="{00000000-0008-0000-0F00-0000EA010000}"/>
            </a:ext>
          </a:extLst>
        </xdr:cNvPr>
        <xdr:cNvSpPr/>
      </xdr:nvSpPr>
      <xdr:spPr>
        <a:xfrm>
          <a:off x="12763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110489</xdr:rowOff>
    </xdr:from>
    <xdr:to>
      <xdr:col>71</xdr:col>
      <xdr:colOff>177800</xdr:colOff>
      <xdr:row>106</xdr:row>
      <xdr:rowOff>112123</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flipV="1">
          <a:off x="12814300" y="18284189"/>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159856</xdr:rowOff>
    </xdr:from>
    <xdr:ext cx="405111" cy="259045"/>
    <xdr:sp macro="" textlink="">
      <xdr:nvSpPr>
        <xdr:cNvPr id="492" name="n_1aveValue【庁舎】&#10;有形固定資産減価償却率">
          <a:extLst>
            <a:ext uri="{FF2B5EF4-FFF2-40B4-BE49-F238E27FC236}">
              <a16:creationId xmlns:a16="http://schemas.microsoft.com/office/drawing/2014/main" id="{00000000-0008-0000-0F00-0000EC010000}"/>
            </a:ext>
          </a:extLst>
        </xdr:cNvPr>
        <xdr:cNvSpPr txBox="1"/>
      </xdr:nvSpPr>
      <xdr:spPr>
        <a:xfrm>
          <a:off x="152660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27595</xdr:rowOff>
    </xdr:from>
    <xdr:ext cx="405111" cy="259045"/>
    <xdr:sp macro="" textlink="">
      <xdr:nvSpPr>
        <xdr:cNvPr id="493" name="n_2aveValue【庁舎】&#10;有形固定資産減価償却率">
          <a:extLst>
            <a:ext uri="{FF2B5EF4-FFF2-40B4-BE49-F238E27FC236}">
              <a16:creationId xmlns:a16="http://schemas.microsoft.com/office/drawing/2014/main" id="{00000000-0008-0000-0F00-0000ED010000}"/>
            </a:ext>
          </a:extLst>
        </xdr:cNvPr>
        <xdr:cNvSpPr txBox="1"/>
      </xdr:nvSpPr>
      <xdr:spPr>
        <a:xfrm>
          <a:off x="14389744" y="1768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154957</xdr:rowOff>
    </xdr:from>
    <xdr:ext cx="405111" cy="259045"/>
    <xdr:sp macro="" textlink="">
      <xdr:nvSpPr>
        <xdr:cNvPr id="494" name="n_3aveValue【庁舎】&#10;有形固定資産減価償却率">
          <a:extLst>
            <a:ext uri="{FF2B5EF4-FFF2-40B4-BE49-F238E27FC236}">
              <a16:creationId xmlns:a16="http://schemas.microsoft.com/office/drawing/2014/main" id="{00000000-0008-0000-0F00-0000EE010000}"/>
            </a:ext>
          </a:extLst>
        </xdr:cNvPr>
        <xdr:cNvSpPr txBox="1"/>
      </xdr:nvSpPr>
      <xdr:spPr>
        <a:xfrm>
          <a:off x="13500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495" name="n_4aveValue【庁舎】&#10;有形固定資産減価償却率">
          <a:extLst>
            <a:ext uri="{FF2B5EF4-FFF2-40B4-BE49-F238E27FC236}">
              <a16:creationId xmlns:a16="http://schemas.microsoft.com/office/drawing/2014/main" id="{00000000-0008-0000-0F00-0000EF010000}"/>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157315</xdr:rowOff>
    </xdr:from>
    <xdr:ext cx="405111" cy="259045"/>
    <xdr:sp macro="" textlink="">
      <xdr:nvSpPr>
        <xdr:cNvPr id="496" name="n_1mainValue【庁舎】&#10;有形固定資産減価償却率">
          <a:extLst>
            <a:ext uri="{FF2B5EF4-FFF2-40B4-BE49-F238E27FC236}">
              <a16:creationId xmlns:a16="http://schemas.microsoft.com/office/drawing/2014/main" id="{00000000-0008-0000-0F00-0000F0010000}"/>
            </a:ext>
          </a:extLst>
        </xdr:cNvPr>
        <xdr:cNvSpPr txBox="1"/>
      </xdr:nvSpPr>
      <xdr:spPr>
        <a:xfrm>
          <a:off x="15266044" y="1833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152416</xdr:rowOff>
    </xdr:from>
    <xdr:ext cx="405111" cy="259045"/>
    <xdr:sp macro="" textlink="">
      <xdr:nvSpPr>
        <xdr:cNvPr id="497" name="n_2mainValue【庁舎】&#10;有形固定資産減価償却率">
          <a:extLst>
            <a:ext uri="{FF2B5EF4-FFF2-40B4-BE49-F238E27FC236}">
              <a16:creationId xmlns:a16="http://schemas.microsoft.com/office/drawing/2014/main" id="{00000000-0008-0000-0F00-0000F1010000}"/>
            </a:ext>
          </a:extLst>
        </xdr:cNvPr>
        <xdr:cNvSpPr txBox="1"/>
      </xdr:nvSpPr>
      <xdr:spPr>
        <a:xfrm>
          <a:off x="14389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152416</xdr:rowOff>
    </xdr:from>
    <xdr:ext cx="405111" cy="259045"/>
    <xdr:sp macro="" textlink="">
      <xdr:nvSpPr>
        <xdr:cNvPr id="498" name="n_3mainValue【庁舎】&#10;有形固定資産減価償却率">
          <a:extLst>
            <a:ext uri="{FF2B5EF4-FFF2-40B4-BE49-F238E27FC236}">
              <a16:creationId xmlns:a16="http://schemas.microsoft.com/office/drawing/2014/main" id="{00000000-0008-0000-0F00-0000F2010000}"/>
            </a:ext>
          </a:extLst>
        </xdr:cNvPr>
        <xdr:cNvSpPr txBox="1"/>
      </xdr:nvSpPr>
      <xdr:spPr>
        <a:xfrm>
          <a:off x="13500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154050</xdr:rowOff>
    </xdr:from>
    <xdr:ext cx="405111" cy="259045"/>
    <xdr:sp macro="" textlink="">
      <xdr:nvSpPr>
        <xdr:cNvPr id="499" name="n_4mainValue【庁舎】&#10;有形固定資産減価償却率">
          <a:extLst>
            <a:ext uri="{FF2B5EF4-FFF2-40B4-BE49-F238E27FC236}">
              <a16:creationId xmlns:a16="http://schemas.microsoft.com/office/drawing/2014/main" id="{00000000-0008-0000-0F00-0000F3010000}"/>
            </a:ext>
          </a:extLst>
        </xdr:cNvPr>
        <xdr:cNvSpPr txBox="1"/>
      </xdr:nvSpPr>
      <xdr:spPr>
        <a:xfrm>
          <a:off x="12611744"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2" name="正方形/長方形 501">
          <a:extLst>
            <a:ext uri="{FF2B5EF4-FFF2-40B4-BE49-F238E27FC236}">
              <a16:creationId xmlns:a16="http://schemas.microsoft.com/office/drawing/2014/main" id="{00000000-0008-0000-0F00-0000F6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4" name="正方形/長方形 503">
          <a:extLst>
            <a:ext uri="{FF2B5EF4-FFF2-40B4-BE49-F238E27FC236}">
              <a16:creationId xmlns:a16="http://schemas.microsoft.com/office/drawing/2014/main" id="{00000000-0008-0000-0F00-0000F8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5" name="正方形/長方形 504">
          <a:extLst>
            <a:ext uri="{FF2B5EF4-FFF2-40B4-BE49-F238E27FC236}">
              <a16:creationId xmlns:a16="http://schemas.microsoft.com/office/drawing/2014/main" id="{00000000-0008-0000-0F00-0000F9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3" name="【庁舎】&#10;一人当たり面積グラフ枠">
          <a:extLst>
            <a:ext uri="{FF2B5EF4-FFF2-40B4-BE49-F238E27FC236}">
              <a16:creationId xmlns:a16="http://schemas.microsoft.com/office/drawing/2014/main" id="{00000000-0008-0000-0F00-00000B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118111</xdr:rowOff>
    </xdr:from>
    <xdr:to>
      <xdr:col>116</xdr:col>
      <xdr:colOff>62864</xdr:colOff>
      <xdr:row>109</xdr:row>
      <xdr:rowOff>60961</xdr:rowOff>
    </xdr:to>
    <xdr:cxnSp macro="">
      <xdr:nvCxnSpPr>
        <xdr:cNvPr id="524" name="直線コネクタ 523">
          <a:extLst>
            <a:ext uri="{FF2B5EF4-FFF2-40B4-BE49-F238E27FC236}">
              <a16:creationId xmlns:a16="http://schemas.microsoft.com/office/drawing/2014/main" id="{00000000-0008-0000-0F00-00000C020000}"/>
            </a:ext>
          </a:extLst>
        </xdr:cNvPr>
        <xdr:cNvCxnSpPr/>
      </xdr:nvCxnSpPr>
      <xdr:spPr>
        <a:xfrm flipV="1">
          <a:off x="22160864" y="17263111"/>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64788</xdr:rowOff>
    </xdr:from>
    <xdr:ext cx="469744" cy="259045"/>
    <xdr:sp macro="" textlink="">
      <xdr:nvSpPr>
        <xdr:cNvPr id="525" name="【庁舎】&#10;一人当たり面積最小値テキスト">
          <a:extLst>
            <a:ext uri="{FF2B5EF4-FFF2-40B4-BE49-F238E27FC236}">
              <a16:creationId xmlns:a16="http://schemas.microsoft.com/office/drawing/2014/main" id="{00000000-0008-0000-0F00-00000D020000}"/>
            </a:ext>
          </a:extLst>
        </xdr:cNvPr>
        <xdr:cNvSpPr txBox="1"/>
      </xdr:nvSpPr>
      <xdr:spPr>
        <a:xfrm>
          <a:off x="22199600" y="1875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60961</xdr:rowOff>
    </xdr:from>
    <xdr:to>
      <xdr:col>116</xdr:col>
      <xdr:colOff>152400</xdr:colOff>
      <xdr:row>109</xdr:row>
      <xdr:rowOff>60961</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a:off x="22072600" y="18749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64788</xdr:rowOff>
    </xdr:from>
    <xdr:ext cx="469744" cy="259045"/>
    <xdr:sp macro="" textlink="">
      <xdr:nvSpPr>
        <xdr:cNvPr id="527" name="【庁舎】&#10;一人当たり面積最大値テキスト">
          <a:extLst>
            <a:ext uri="{FF2B5EF4-FFF2-40B4-BE49-F238E27FC236}">
              <a16:creationId xmlns:a16="http://schemas.microsoft.com/office/drawing/2014/main" id="{00000000-0008-0000-0F00-00000F020000}"/>
            </a:ext>
          </a:extLst>
        </xdr:cNvPr>
        <xdr:cNvSpPr txBox="1"/>
      </xdr:nvSpPr>
      <xdr:spPr>
        <a:xfrm>
          <a:off x="22199600" y="1703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118111</xdr:rowOff>
    </xdr:from>
    <xdr:to>
      <xdr:col>116</xdr:col>
      <xdr:colOff>152400</xdr:colOff>
      <xdr:row>100</xdr:row>
      <xdr:rowOff>118111</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a:off x="22072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99713</xdr:rowOff>
    </xdr:from>
    <xdr:ext cx="469744" cy="259045"/>
    <xdr:sp macro="" textlink="">
      <xdr:nvSpPr>
        <xdr:cNvPr id="529" name="【庁舎】&#10;一人当たり面積平均値テキスト">
          <a:extLst>
            <a:ext uri="{FF2B5EF4-FFF2-40B4-BE49-F238E27FC236}">
              <a16:creationId xmlns:a16="http://schemas.microsoft.com/office/drawing/2014/main" id="{00000000-0008-0000-0F00-000011020000}"/>
            </a:ext>
          </a:extLst>
        </xdr:cNvPr>
        <xdr:cNvSpPr txBox="1"/>
      </xdr:nvSpPr>
      <xdr:spPr>
        <a:xfrm>
          <a:off x="22199600" y="181019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76836</xdr:rowOff>
    </xdr:from>
    <xdr:to>
      <xdr:col>116</xdr:col>
      <xdr:colOff>114300</xdr:colOff>
      <xdr:row>107</xdr:row>
      <xdr:rowOff>6986</xdr:rowOff>
    </xdr:to>
    <xdr:sp macro="" textlink="">
      <xdr:nvSpPr>
        <xdr:cNvPr id="530" name="フローチャート: 判断 529">
          <a:extLst>
            <a:ext uri="{FF2B5EF4-FFF2-40B4-BE49-F238E27FC236}">
              <a16:creationId xmlns:a16="http://schemas.microsoft.com/office/drawing/2014/main" id="{00000000-0008-0000-0F00-000012020000}"/>
            </a:ext>
          </a:extLst>
        </xdr:cNvPr>
        <xdr:cNvSpPr/>
      </xdr:nvSpPr>
      <xdr:spPr>
        <a:xfrm>
          <a:off x="22110700" y="18250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128270</xdr:rowOff>
    </xdr:from>
    <xdr:to>
      <xdr:col>112</xdr:col>
      <xdr:colOff>38100</xdr:colOff>
      <xdr:row>107</xdr:row>
      <xdr:rowOff>58420</xdr:rowOff>
    </xdr:to>
    <xdr:sp macro="" textlink="">
      <xdr:nvSpPr>
        <xdr:cNvPr id="531" name="フローチャート: 判断 530">
          <a:extLst>
            <a:ext uri="{FF2B5EF4-FFF2-40B4-BE49-F238E27FC236}">
              <a16:creationId xmlns:a16="http://schemas.microsoft.com/office/drawing/2014/main" id="{00000000-0008-0000-0F00-000013020000}"/>
            </a:ext>
          </a:extLst>
        </xdr:cNvPr>
        <xdr:cNvSpPr/>
      </xdr:nvSpPr>
      <xdr:spPr>
        <a:xfrm>
          <a:off x="21272500" y="1830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19686</xdr:rowOff>
    </xdr:from>
    <xdr:to>
      <xdr:col>107</xdr:col>
      <xdr:colOff>101600</xdr:colOff>
      <xdr:row>107</xdr:row>
      <xdr:rowOff>121286</xdr:rowOff>
    </xdr:to>
    <xdr:sp macro="" textlink="">
      <xdr:nvSpPr>
        <xdr:cNvPr id="532" name="フローチャート: 判断 531">
          <a:extLst>
            <a:ext uri="{FF2B5EF4-FFF2-40B4-BE49-F238E27FC236}">
              <a16:creationId xmlns:a16="http://schemas.microsoft.com/office/drawing/2014/main" id="{00000000-0008-0000-0F00-000014020000}"/>
            </a:ext>
          </a:extLst>
        </xdr:cNvPr>
        <xdr:cNvSpPr/>
      </xdr:nvSpPr>
      <xdr:spPr>
        <a:xfrm>
          <a:off x="20383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533" name="フローチャート: 判断 532">
          <a:extLst>
            <a:ext uri="{FF2B5EF4-FFF2-40B4-BE49-F238E27FC236}">
              <a16:creationId xmlns:a16="http://schemas.microsoft.com/office/drawing/2014/main" id="{00000000-0008-0000-0F00-000015020000}"/>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636</xdr:rowOff>
    </xdr:from>
    <xdr:to>
      <xdr:col>98</xdr:col>
      <xdr:colOff>38100</xdr:colOff>
      <xdr:row>107</xdr:row>
      <xdr:rowOff>102236</xdr:rowOff>
    </xdr:to>
    <xdr:sp macro="" textlink="">
      <xdr:nvSpPr>
        <xdr:cNvPr id="534" name="フローチャート: 判断 533">
          <a:extLst>
            <a:ext uri="{FF2B5EF4-FFF2-40B4-BE49-F238E27FC236}">
              <a16:creationId xmlns:a16="http://schemas.microsoft.com/office/drawing/2014/main" id="{00000000-0008-0000-0F00-000016020000}"/>
            </a:ext>
          </a:extLst>
        </xdr:cNvPr>
        <xdr:cNvSpPr/>
      </xdr:nvSpPr>
      <xdr:spPr>
        <a:xfrm>
          <a:off x="18605500" y="1834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00000000-0008-0000-0F00-000019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00000000-0008-0000-0F00-00001A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00000000-0008-0000-0F00-00001B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48261</xdr:rowOff>
    </xdr:from>
    <xdr:to>
      <xdr:col>116</xdr:col>
      <xdr:colOff>114300</xdr:colOff>
      <xdr:row>108</xdr:row>
      <xdr:rowOff>149861</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221107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26688</xdr:rowOff>
    </xdr:from>
    <xdr:ext cx="469744" cy="259045"/>
    <xdr:sp macro="" textlink="">
      <xdr:nvSpPr>
        <xdr:cNvPr id="541" name="【庁舎】&#10;一人当たり面積該当値テキスト">
          <a:extLst>
            <a:ext uri="{FF2B5EF4-FFF2-40B4-BE49-F238E27FC236}">
              <a16:creationId xmlns:a16="http://schemas.microsoft.com/office/drawing/2014/main" id="{00000000-0008-0000-0F00-00001D020000}"/>
            </a:ext>
          </a:extLst>
        </xdr:cNvPr>
        <xdr:cNvSpPr txBox="1"/>
      </xdr:nvSpPr>
      <xdr:spPr>
        <a:xfrm>
          <a:off x="22199600"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55880</xdr:rowOff>
    </xdr:from>
    <xdr:to>
      <xdr:col>112</xdr:col>
      <xdr:colOff>38100</xdr:colOff>
      <xdr:row>108</xdr:row>
      <xdr:rowOff>157480</xdr:rowOff>
    </xdr:to>
    <xdr:sp macro="" textlink="">
      <xdr:nvSpPr>
        <xdr:cNvPr id="542" name="楕円 541">
          <a:extLst>
            <a:ext uri="{FF2B5EF4-FFF2-40B4-BE49-F238E27FC236}">
              <a16:creationId xmlns:a16="http://schemas.microsoft.com/office/drawing/2014/main" id="{00000000-0008-0000-0F00-00001E020000}"/>
            </a:ext>
          </a:extLst>
        </xdr:cNvPr>
        <xdr:cNvSpPr/>
      </xdr:nvSpPr>
      <xdr:spPr>
        <a:xfrm>
          <a:off x="21272500" y="185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99061</xdr:rowOff>
    </xdr:from>
    <xdr:to>
      <xdr:col>116</xdr:col>
      <xdr:colOff>63500</xdr:colOff>
      <xdr:row>108</xdr:row>
      <xdr:rowOff>106680</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flipV="1">
          <a:off x="21323300" y="186156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65405</xdr:rowOff>
    </xdr:from>
    <xdr:to>
      <xdr:col>107</xdr:col>
      <xdr:colOff>101600</xdr:colOff>
      <xdr:row>108</xdr:row>
      <xdr:rowOff>167005</xdr:rowOff>
    </xdr:to>
    <xdr:sp macro="" textlink="">
      <xdr:nvSpPr>
        <xdr:cNvPr id="544" name="楕円 543">
          <a:extLst>
            <a:ext uri="{FF2B5EF4-FFF2-40B4-BE49-F238E27FC236}">
              <a16:creationId xmlns:a16="http://schemas.microsoft.com/office/drawing/2014/main" id="{00000000-0008-0000-0F00-000020020000}"/>
            </a:ext>
          </a:extLst>
        </xdr:cNvPr>
        <xdr:cNvSpPr/>
      </xdr:nvSpPr>
      <xdr:spPr>
        <a:xfrm>
          <a:off x="20383500" y="1858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106680</xdr:rowOff>
    </xdr:from>
    <xdr:to>
      <xdr:col>111</xdr:col>
      <xdr:colOff>177800</xdr:colOff>
      <xdr:row>108</xdr:row>
      <xdr:rowOff>116205</xdr:rowOff>
    </xdr:to>
    <xdr:cxnSp macro="">
      <xdr:nvCxnSpPr>
        <xdr:cNvPr id="545" name="直線コネクタ 544">
          <a:extLst>
            <a:ext uri="{FF2B5EF4-FFF2-40B4-BE49-F238E27FC236}">
              <a16:creationId xmlns:a16="http://schemas.microsoft.com/office/drawing/2014/main" id="{00000000-0008-0000-0F00-000021020000}"/>
            </a:ext>
          </a:extLst>
        </xdr:cNvPr>
        <xdr:cNvCxnSpPr/>
      </xdr:nvCxnSpPr>
      <xdr:spPr>
        <a:xfrm flipV="1">
          <a:off x="20434300" y="186232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74930</xdr:rowOff>
    </xdr:from>
    <xdr:to>
      <xdr:col>102</xdr:col>
      <xdr:colOff>165100</xdr:colOff>
      <xdr:row>109</xdr:row>
      <xdr:rowOff>5080</xdr:rowOff>
    </xdr:to>
    <xdr:sp macro="" textlink="">
      <xdr:nvSpPr>
        <xdr:cNvPr id="546" name="楕円 545">
          <a:extLst>
            <a:ext uri="{FF2B5EF4-FFF2-40B4-BE49-F238E27FC236}">
              <a16:creationId xmlns:a16="http://schemas.microsoft.com/office/drawing/2014/main" id="{00000000-0008-0000-0F00-000022020000}"/>
            </a:ext>
          </a:extLst>
        </xdr:cNvPr>
        <xdr:cNvSpPr/>
      </xdr:nvSpPr>
      <xdr:spPr>
        <a:xfrm>
          <a:off x="19494500" y="185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116205</xdr:rowOff>
    </xdr:from>
    <xdr:to>
      <xdr:col>107</xdr:col>
      <xdr:colOff>50800</xdr:colOff>
      <xdr:row>108</xdr:row>
      <xdr:rowOff>125730</xdr:rowOff>
    </xdr:to>
    <xdr:cxnSp macro="">
      <xdr:nvCxnSpPr>
        <xdr:cNvPr id="547" name="直線コネクタ 546">
          <a:extLst>
            <a:ext uri="{FF2B5EF4-FFF2-40B4-BE49-F238E27FC236}">
              <a16:creationId xmlns:a16="http://schemas.microsoft.com/office/drawing/2014/main" id="{00000000-0008-0000-0F00-000023020000}"/>
            </a:ext>
          </a:extLst>
        </xdr:cNvPr>
        <xdr:cNvCxnSpPr/>
      </xdr:nvCxnSpPr>
      <xdr:spPr>
        <a:xfrm flipV="1">
          <a:off x="19545300" y="186328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82550</xdr:rowOff>
    </xdr:from>
    <xdr:to>
      <xdr:col>98</xdr:col>
      <xdr:colOff>38100</xdr:colOff>
      <xdr:row>109</xdr:row>
      <xdr:rowOff>12700</xdr:rowOff>
    </xdr:to>
    <xdr:sp macro="" textlink="">
      <xdr:nvSpPr>
        <xdr:cNvPr id="548" name="楕円 547">
          <a:extLst>
            <a:ext uri="{FF2B5EF4-FFF2-40B4-BE49-F238E27FC236}">
              <a16:creationId xmlns:a16="http://schemas.microsoft.com/office/drawing/2014/main" id="{00000000-0008-0000-0F00-000024020000}"/>
            </a:ext>
          </a:extLst>
        </xdr:cNvPr>
        <xdr:cNvSpPr/>
      </xdr:nvSpPr>
      <xdr:spPr>
        <a:xfrm>
          <a:off x="18605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125730</xdr:rowOff>
    </xdr:from>
    <xdr:to>
      <xdr:col>102</xdr:col>
      <xdr:colOff>114300</xdr:colOff>
      <xdr:row>108</xdr:row>
      <xdr:rowOff>133350</xdr:rowOff>
    </xdr:to>
    <xdr:cxnSp macro="">
      <xdr:nvCxnSpPr>
        <xdr:cNvPr id="549" name="直線コネクタ 548">
          <a:extLst>
            <a:ext uri="{FF2B5EF4-FFF2-40B4-BE49-F238E27FC236}">
              <a16:creationId xmlns:a16="http://schemas.microsoft.com/office/drawing/2014/main" id="{00000000-0008-0000-0F00-000025020000}"/>
            </a:ext>
          </a:extLst>
        </xdr:cNvPr>
        <xdr:cNvCxnSpPr/>
      </xdr:nvCxnSpPr>
      <xdr:spPr>
        <a:xfrm flipV="1">
          <a:off x="18656300" y="186423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74947</xdr:rowOff>
    </xdr:from>
    <xdr:ext cx="469744" cy="259045"/>
    <xdr:sp macro="" textlink="">
      <xdr:nvSpPr>
        <xdr:cNvPr id="550" name="n_1aveValue【庁舎】&#10;一人当たり面積">
          <a:extLst>
            <a:ext uri="{FF2B5EF4-FFF2-40B4-BE49-F238E27FC236}">
              <a16:creationId xmlns:a16="http://schemas.microsoft.com/office/drawing/2014/main" id="{00000000-0008-0000-0F00-000026020000}"/>
            </a:ext>
          </a:extLst>
        </xdr:cNvPr>
        <xdr:cNvSpPr txBox="1"/>
      </xdr:nvSpPr>
      <xdr:spPr>
        <a:xfrm>
          <a:off x="21075727" y="1807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137813</xdr:rowOff>
    </xdr:from>
    <xdr:ext cx="469744" cy="259045"/>
    <xdr:sp macro="" textlink="">
      <xdr:nvSpPr>
        <xdr:cNvPr id="551" name="n_2aveValue【庁舎】&#10;一人当たり面積">
          <a:extLst>
            <a:ext uri="{FF2B5EF4-FFF2-40B4-BE49-F238E27FC236}">
              <a16:creationId xmlns:a16="http://schemas.microsoft.com/office/drawing/2014/main" id="{00000000-0008-0000-0F00-000027020000}"/>
            </a:ext>
          </a:extLst>
        </xdr:cNvPr>
        <xdr:cNvSpPr txBox="1"/>
      </xdr:nvSpPr>
      <xdr:spPr>
        <a:xfrm>
          <a:off x="20199427" y="181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552" name="n_3aveValue【庁舎】&#10;一人当たり面積">
          <a:extLst>
            <a:ext uri="{FF2B5EF4-FFF2-40B4-BE49-F238E27FC236}">
              <a16:creationId xmlns:a16="http://schemas.microsoft.com/office/drawing/2014/main" id="{00000000-0008-0000-0F00-000028020000}"/>
            </a:ext>
          </a:extLst>
        </xdr:cNvPr>
        <xdr:cNvSpPr txBox="1"/>
      </xdr:nvSpPr>
      <xdr:spPr>
        <a:xfrm>
          <a:off x="19310427" y="181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118763</xdr:rowOff>
    </xdr:from>
    <xdr:ext cx="469744" cy="259045"/>
    <xdr:sp macro="" textlink="">
      <xdr:nvSpPr>
        <xdr:cNvPr id="553" name="n_4aveValue【庁舎】&#10;一人当たり面積">
          <a:extLst>
            <a:ext uri="{FF2B5EF4-FFF2-40B4-BE49-F238E27FC236}">
              <a16:creationId xmlns:a16="http://schemas.microsoft.com/office/drawing/2014/main" id="{00000000-0008-0000-0F00-000029020000}"/>
            </a:ext>
          </a:extLst>
        </xdr:cNvPr>
        <xdr:cNvSpPr txBox="1"/>
      </xdr:nvSpPr>
      <xdr:spPr>
        <a:xfrm>
          <a:off x="18421427" y="18121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148607</xdr:rowOff>
    </xdr:from>
    <xdr:ext cx="469744" cy="259045"/>
    <xdr:sp macro="" textlink="">
      <xdr:nvSpPr>
        <xdr:cNvPr id="554" name="n_1mainValue【庁舎】&#10;一人当たり面積">
          <a:extLst>
            <a:ext uri="{FF2B5EF4-FFF2-40B4-BE49-F238E27FC236}">
              <a16:creationId xmlns:a16="http://schemas.microsoft.com/office/drawing/2014/main" id="{00000000-0008-0000-0F00-00002A020000}"/>
            </a:ext>
          </a:extLst>
        </xdr:cNvPr>
        <xdr:cNvSpPr txBox="1"/>
      </xdr:nvSpPr>
      <xdr:spPr>
        <a:xfrm>
          <a:off x="21075727"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158132</xdr:rowOff>
    </xdr:from>
    <xdr:ext cx="469744" cy="259045"/>
    <xdr:sp macro="" textlink="">
      <xdr:nvSpPr>
        <xdr:cNvPr id="555" name="n_2mainValue【庁舎】&#10;一人当たり面積">
          <a:extLst>
            <a:ext uri="{FF2B5EF4-FFF2-40B4-BE49-F238E27FC236}">
              <a16:creationId xmlns:a16="http://schemas.microsoft.com/office/drawing/2014/main" id="{00000000-0008-0000-0F00-00002B020000}"/>
            </a:ext>
          </a:extLst>
        </xdr:cNvPr>
        <xdr:cNvSpPr txBox="1"/>
      </xdr:nvSpPr>
      <xdr:spPr>
        <a:xfrm>
          <a:off x="20199427"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167657</xdr:rowOff>
    </xdr:from>
    <xdr:ext cx="469744" cy="259045"/>
    <xdr:sp macro="" textlink="">
      <xdr:nvSpPr>
        <xdr:cNvPr id="556" name="n_3mainValue【庁舎】&#10;一人当たり面積">
          <a:extLst>
            <a:ext uri="{FF2B5EF4-FFF2-40B4-BE49-F238E27FC236}">
              <a16:creationId xmlns:a16="http://schemas.microsoft.com/office/drawing/2014/main" id="{00000000-0008-0000-0F00-00002C020000}"/>
            </a:ext>
          </a:extLst>
        </xdr:cNvPr>
        <xdr:cNvSpPr txBox="1"/>
      </xdr:nvSpPr>
      <xdr:spPr>
        <a:xfrm>
          <a:off x="19310427" y="1868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3827</xdr:rowOff>
    </xdr:from>
    <xdr:ext cx="469744" cy="259045"/>
    <xdr:sp macro="" textlink="">
      <xdr:nvSpPr>
        <xdr:cNvPr id="557" name="n_4mainValue【庁舎】&#10;一人当たり面積">
          <a:extLst>
            <a:ext uri="{FF2B5EF4-FFF2-40B4-BE49-F238E27FC236}">
              <a16:creationId xmlns:a16="http://schemas.microsoft.com/office/drawing/2014/main" id="{00000000-0008-0000-0F00-00002D020000}"/>
            </a:ext>
          </a:extLst>
        </xdr:cNvPr>
        <xdr:cNvSpPr txBox="1"/>
      </xdr:nvSpPr>
      <xdr:spPr>
        <a:xfrm>
          <a:off x="18421427" y="186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一般廃棄物処理施設の有形固定資産減価償却率については、令和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年度に会津若松地方広域市町村圏整備組合においてごみ処理施設を整備したことにより大幅に減少したが、令和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年度についても類似団体平均を上回っている状況。しかし、今後、施設整備計画があることから比率は減少する見込み。</a:t>
          </a:r>
          <a:endParaRPr lang="ja-JP" altLang="ja-JP" sz="1400">
            <a:effectLst/>
          </a:endParaRPr>
        </a:p>
        <a:p>
          <a:r>
            <a:rPr kumimoji="1" lang="ja-JP" altLang="ja-JP" sz="1100">
              <a:solidFill>
                <a:schemeClr val="dk1"/>
              </a:solidFill>
              <a:effectLst/>
              <a:latin typeface="+mn-lt"/>
              <a:ea typeface="+mn-ea"/>
              <a:cs typeface="+mn-cs"/>
            </a:rPr>
            <a:t>　庁舎の有形固定資産減価償却率については、類似団体と平均と比較して非常に高い状況にある。庁舎のうち一番規模の大きい本庁舎については、昭和</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年竣工であり、老朽化の進行が著しい状況にある。さらに、本庁舎とつながっている北庁舎についても昭和</a:t>
          </a:r>
          <a:r>
            <a:rPr kumimoji="1" lang="en-US" altLang="ja-JP" sz="1100">
              <a:solidFill>
                <a:schemeClr val="dk1"/>
              </a:solidFill>
              <a:effectLst/>
              <a:latin typeface="+mn-lt"/>
              <a:ea typeface="+mn-ea"/>
              <a:cs typeface="+mn-cs"/>
            </a:rPr>
            <a:t>52</a:t>
          </a:r>
          <a:r>
            <a:rPr kumimoji="1" lang="ja-JP" altLang="ja-JP" sz="1100">
              <a:solidFill>
                <a:schemeClr val="dk1"/>
              </a:solidFill>
              <a:effectLst/>
              <a:latin typeface="+mn-lt"/>
              <a:ea typeface="+mn-ea"/>
              <a:cs typeface="+mn-cs"/>
            </a:rPr>
            <a:t>年竣工であり、本庁舎と同様に老朽化が進んでいる。このことから平成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年度に新庁舎検討委員会を設置して新庁舎建設に向けて検討を開始したが、財政状況の悪化により財政健全化を最優先課題と位置づけたため、平成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年度に新庁舎建設について延期の決定をした。令和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年度については新庁舎建設に向けて、建設候補地の土地購入等はあったものの、建設に係る具体的な事業はなく、引き続き財政健全化に向けて取り組んだ。</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71" customWidth="1"/>
    <col min="12" max="12" width="2.21875" style="171" customWidth="1"/>
    <col min="13" max="17" width="2.33203125" style="171" customWidth="1"/>
    <col min="18" max="119" width="2.109375" style="171" customWidth="1"/>
    <col min="120" max="16384" width="0" style="171" hidden="1"/>
  </cols>
  <sheetData>
    <row r="1" spans="1:119" ht="33" customHeight="1" x14ac:dyDescent="0.2">
      <c r="B1" s="602" t="s">
        <v>79</v>
      </c>
      <c r="C1" s="602"/>
      <c r="D1" s="602"/>
      <c r="E1" s="602"/>
      <c r="F1" s="602"/>
      <c r="G1" s="602"/>
      <c r="H1" s="602"/>
      <c r="I1" s="602"/>
      <c r="J1" s="602"/>
      <c r="K1" s="602"/>
      <c r="L1" s="602"/>
      <c r="M1" s="602"/>
      <c r="N1" s="602"/>
      <c r="O1" s="602"/>
      <c r="P1" s="602"/>
      <c r="Q1" s="602"/>
      <c r="R1" s="602"/>
      <c r="S1" s="602"/>
      <c r="T1" s="602"/>
      <c r="U1" s="602"/>
      <c r="V1" s="602"/>
      <c r="W1" s="602"/>
      <c r="X1" s="602"/>
      <c r="Y1" s="602"/>
      <c r="Z1" s="602"/>
      <c r="AA1" s="602"/>
      <c r="AB1" s="602"/>
      <c r="AC1" s="602"/>
      <c r="AD1" s="602"/>
      <c r="AE1" s="602"/>
      <c r="AF1" s="602"/>
      <c r="AG1" s="602"/>
      <c r="AH1" s="602"/>
      <c r="AI1" s="602"/>
      <c r="AJ1" s="602"/>
      <c r="AK1" s="602"/>
      <c r="AL1" s="602"/>
      <c r="AM1" s="602"/>
      <c r="AN1" s="602"/>
      <c r="AO1" s="602"/>
      <c r="AP1" s="602"/>
      <c r="AQ1" s="602"/>
      <c r="AR1" s="602"/>
      <c r="AS1" s="602"/>
      <c r="AT1" s="602"/>
      <c r="AU1" s="602"/>
      <c r="AV1" s="602"/>
      <c r="AW1" s="602"/>
      <c r="AX1" s="602"/>
      <c r="AY1" s="602"/>
      <c r="AZ1" s="602"/>
      <c r="BA1" s="602"/>
      <c r="BB1" s="602"/>
      <c r="BC1" s="602"/>
      <c r="BD1" s="602"/>
      <c r="BE1" s="602"/>
      <c r="BF1" s="602"/>
      <c r="BG1" s="602"/>
      <c r="BH1" s="602"/>
      <c r="BI1" s="602"/>
      <c r="BJ1" s="602"/>
      <c r="BK1" s="602"/>
      <c r="BL1" s="602"/>
      <c r="BM1" s="602"/>
      <c r="BN1" s="602"/>
      <c r="BO1" s="602"/>
      <c r="BP1" s="602"/>
      <c r="BQ1" s="602"/>
      <c r="BR1" s="602"/>
      <c r="BS1" s="602"/>
      <c r="BT1" s="602"/>
      <c r="BU1" s="602"/>
      <c r="BV1" s="602"/>
      <c r="BW1" s="602"/>
      <c r="BX1" s="602"/>
      <c r="BY1" s="602"/>
      <c r="BZ1" s="602"/>
      <c r="CA1" s="602"/>
      <c r="CB1" s="602"/>
      <c r="CC1" s="602"/>
      <c r="CD1" s="602"/>
      <c r="CE1" s="602"/>
      <c r="CF1" s="602"/>
      <c r="CG1" s="602"/>
      <c r="CH1" s="602"/>
      <c r="CI1" s="602"/>
      <c r="CJ1" s="602"/>
      <c r="CK1" s="602"/>
      <c r="CL1" s="602"/>
      <c r="CM1" s="602"/>
      <c r="CN1" s="602"/>
      <c r="CO1" s="602"/>
      <c r="CP1" s="602"/>
      <c r="CQ1" s="602"/>
      <c r="CR1" s="602"/>
      <c r="CS1" s="602"/>
      <c r="CT1" s="602"/>
      <c r="CU1" s="602"/>
      <c r="CV1" s="602"/>
      <c r="CW1" s="602"/>
      <c r="CX1" s="602"/>
      <c r="CY1" s="602"/>
      <c r="CZ1" s="602"/>
      <c r="DA1" s="602"/>
      <c r="DB1" s="602"/>
      <c r="DC1" s="602"/>
      <c r="DD1" s="602"/>
      <c r="DE1" s="602"/>
      <c r="DF1" s="602"/>
      <c r="DG1" s="602"/>
      <c r="DH1" s="602"/>
      <c r="DI1" s="602"/>
      <c r="DJ1" s="172"/>
      <c r="DK1" s="172"/>
      <c r="DL1" s="172"/>
      <c r="DM1" s="172"/>
      <c r="DN1" s="172"/>
      <c r="DO1" s="172"/>
    </row>
    <row r="2" spans="1:119" ht="24" thickBot="1" x14ac:dyDescent="0.25">
      <c r="B2" s="173" t="s">
        <v>80</v>
      </c>
      <c r="C2" s="173"/>
      <c r="D2" s="174"/>
    </row>
    <row r="3" spans="1:119" ht="18.75" customHeight="1" thickBot="1" x14ac:dyDescent="0.25">
      <c r="A3" s="172"/>
      <c r="B3" s="603" t="s">
        <v>81</v>
      </c>
      <c r="C3" s="604"/>
      <c r="D3" s="604"/>
      <c r="E3" s="605"/>
      <c r="F3" s="605"/>
      <c r="G3" s="605"/>
      <c r="H3" s="605"/>
      <c r="I3" s="605"/>
      <c r="J3" s="605"/>
      <c r="K3" s="605"/>
      <c r="L3" s="605" t="s">
        <v>82</v>
      </c>
      <c r="M3" s="605"/>
      <c r="N3" s="605"/>
      <c r="O3" s="605"/>
      <c r="P3" s="605"/>
      <c r="Q3" s="605"/>
      <c r="R3" s="608"/>
      <c r="S3" s="608"/>
      <c r="T3" s="608"/>
      <c r="U3" s="608"/>
      <c r="V3" s="609"/>
      <c r="W3" s="499" t="s">
        <v>83</v>
      </c>
      <c r="X3" s="500"/>
      <c r="Y3" s="500"/>
      <c r="Z3" s="500"/>
      <c r="AA3" s="500"/>
      <c r="AB3" s="604"/>
      <c r="AC3" s="608" t="s">
        <v>84</v>
      </c>
      <c r="AD3" s="500"/>
      <c r="AE3" s="500"/>
      <c r="AF3" s="500"/>
      <c r="AG3" s="500"/>
      <c r="AH3" s="500"/>
      <c r="AI3" s="500"/>
      <c r="AJ3" s="500"/>
      <c r="AK3" s="500"/>
      <c r="AL3" s="570"/>
      <c r="AM3" s="499" t="s">
        <v>85</v>
      </c>
      <c r="AN3" s="500"/>
      <c r="AO3" s="500"/>
      <c r="AP3" s="500"/>
      <c r="AQ3" s="500"/>
      <c r="AR3" s="500"/>
      <c r="AS3" s="500"/>
      <c r="AT3" s="500"/>
      <c r="AU3" s="500"/>
      <c r="AV3" s="500"/>
      <c r="AW3" s="500"/>
      <c r="AX3" s="570"/>
      <c r="AY3" s="562" t="s">
        <v>1</v>
      </c>
      <c r="AZ3" s="563"/>
      <c r="BA3" s="563"/>
      <c r="BB3" s="563"/>
      <c r="BC3" s="563"/>
      <c r="BD3" s="563"/>
      <c r="BE3" s="563"/>
      <c r="BF3" s="563"/>
      <c r="BG3" s="563"/>
      <c r="BH3" s="563"/>
      <c r="BI3" s="563"/>
      <c r="BJ3" s="563"/>
      <c r="BK3" s="563"/>
      <c r="BL3" s="563"/>
      <c r="BM3" s="612"/>
      <c r="BN3" s="499" t="s">
        <v>86</v>
      </c>
      <c r="BO3" s="500"/>
      <c r="BP3" s="500"/>
      <c r="BQ3" s="500"/>
      <c r="BR3" s="500"/>
      <c r="BS3" s="500"/>
      <c r="BT3" s="500"/>
      <c r="BU3" s="570"/>
      <c r="BV3" s="499" t="s">
        <v>87</v>
      </c>
      <c r="BW3" s="500"/>
      <c r="BX3" s="500"/>
      <c r="BY3" s="500"/>
      <c r="BZ3" s="500"/>
      <c r="CA3" s="500"/>
      <c r="CB3" s="500"/>
      <c r="CC3" s="570"/>
      <c r="CD3" s="562" t="s">
        <v>1</v>
      </c>
      <c r="CE3" s="563"/>
      <c r="CF3" s="563"/>
      <c r="CG3" s="563"/>
      <c r="CH3" s="563"/>
      <c r="CI3" s="563"/>
      <c r="CJ3" s="563"/>
      <c r="CK3" s="563"/>
      <c r="CL3" s="563"/>
      <c r="CM3" s="563"/>
      <c r="CN3" s="563"/>
      <c r="CO3" s="563"/>
      <c r="CP3" s="563"/>
      <c r="CQ3" s="563"/>
      <c r="CR3" s="563"/>
      <c r="CS3" s="612"/>
      <c r="CT3" s="499" t="s">
        <v>88</v>
      </c>
      <c r="CU3" s="500"/>
      <c r="CV3" s="500"/>
      <c r="CW3" s="500"/>
      <c r="CX3" s="500"/>
      <c r="CY3" s="500"/>
      <c r="CZ3" s="500"/>
      <c r="DA3" s="570"/>
      <c r="DB3" s="499" t="s">
        <v>89</v>
      </c>
      <c r="DC3" s="500"/>
      <c r="DD3" s="500"/>
      <c r="DE3" s="500"/>
      <c r="DF3" s="500"/>
      <c r="DG3" s="500"/>
      <c r="DH3" s="500"/>
      <c r="DI3" s="570"/>
    </row>
    <row r="4" spans="1:119" ht="18.75" customHeight="1" x14ac:dyDescent="0.2">
      <c r="A4" s="172"/>
      <c r="B4" s="578"/>
      <c r="C4" s="579"/>
      <c r="D4" s="579"/>
      <c r="E4" s="580"/>
      <c r="F4" s="580"/>
      <c r="G4" s="580"/>
      <c r="H4" s="580"/>
      <c r="I4" s="580"/>
      <c r="J4" s="580"/>
      <c r="K4" s="580"/>
      <c r="L4" s="580"/>
      <c r="M4" s="580"/>
      <c r="N4" s="580"/>
      <c r="O4" s="580"/>
      <c r="P4" s="580"/>
      <c r="Q4" s="580"/>
      <c r="R4" s="584"/>
      <c r="S4" s="584"/>
      <c r="T4" s="584"/>
      <c r="U4" s="584"/>
      <c r="V4" s="585"/>
      <c r="W4" s="571"/>
      <c r="X4" s="381"/>
      <c r="Y4" s="381"/>
      <c r="Z4" s="381"/>
      <c r="AA4" s="381"/>
      <c r="AB4" s="579"/>
      <c r="AC4" s="584"/>
      <c r="AD4" s="381"/>
      <c r="AE4" s="381"/>
      <c r="AF4" s="381"/>
      <c r="AG4" s="381"/>
      <c r="AH4" s="381"/>
      <c r="AI4" s="381"/>
      <c r="AJ4" s="381"/>
      <c r="AK4" s="381"/>
      <c r="AL4" s="572"/>
      <c r="AM4" s="521"/>
      <c r="AN4" s="419"/>
      <c r="AO4" s="419"/>
      <c r="AP4" s="419"/>
      <c r="AQ4" s="419"/>
      <c r="AR4" s="419"/>
      <c r="AS4" s="419"/>
      <c r="AT4" s="419"/>
      <c r="AU4" s="419"/>
      <c r="AV4" s="419"/>
      <c r="AW4" s="419"/>
      <c r="AX4" s="611"/>
      <c r="AY4" s="456" t="s">
        <v>90</v>
      </c>
      <c r="AZ4" s="457"/>
      <c r="BA4" s="457"/>
      <c r="BB4" s="457"/>
      <c r="BC4" s="457"/>
      <c r="BD4" s="457"/>
      <c r="BE4" s="457"/>
      <c r="BF4" s="457"/>
      <c r="BG4" s="457"/>
      <c r="BH4" s="457"/>
      <c r="BI4" s="457"/>
      <c r="BJ4" s="457"/>
      <c r="BK4" s="457"/>
      <c r="BL4" s="457"/>
      <c r="BM4" s="458"/>
      <c r="BN4" s="459">
        <v>9979598</v>
      </c>
      <c r="BO4" s="460"/>
      <c r="BP4" s="460"/>
      <c r="BQ4" s="460"/>
      <c r="BR4" s="460"/>
      <c r="BS4" s="460"/>
      <c r="BT4" s="460"/>
      <c r="BU4" s="461"/>
      <c r="BV4" s="459">
        <v>9615138</v>
      </c>
      <c r="BW4" s="460"/>
      <c r="BX4" s="460"/>
      <c r="BY4" s="460"/>
      <c r="BZ4" s="460"/>
      <c r="CA4" s="460"/>
      <c r="CB4" s="460"/>
      <c r="CC4" s="461"/>
      <c r="CD4" s="596" t="s">
        <v>91</v>
      </c>
      <c r="CE4" s="597"/>
      <c r="CF4" s="597"/>
      <c r="CG4" s="597"/>
      <c r="CH4" s="597"/>
      <c r="CI4" s="597"/>
      <c r="CJ4" s="597"/>
      <c r="CK4" s="597"/>
      <c r="CL4" s="597"/>
      <c r="CM4" s="597"/>
      <c r="CN4" s="597"/>
      <c r="CO4" s="597"/>
      <c r="CP4" s="597"/>
      <c r="CQ4" s="597"/>
      <c r="CR4" s="597"/>
      <c r="CS4" s="598"/>
      <c r="CT4" s="599">
        <v>7.1</v>
      </c>
      <c r="CU4" s="600"/>
      <c r="CV4" s="600"/>
      <c r="CW4" s="600"/>
      <c r="CX4" s="600"/>
      <c r="CY4" s="600"/>
      <c r="CZ4" s="600"/>
      <c r="DA4" s="601"/>
      <c r="DB4" s="599">
        <v>7.3</v>
      </c>
      <c r="DC4" s="600"/>
      <c r="DD4" s="600"/>
      <c r="DE4" s="600"/>
      <c r="DF4" s="600"/>
      <c r="DG4" s="600"/>
      <c r="DH4" s="600"/>
      <c r="DI4" s="601"/>
    </row>
    <row r="5" spans="1:119" ht="18.75" customHeight="1" x14ac:dyDescent="0.2">
      <c r="A5" s="172"/>
      <c r="B5" s="606"/>
      <c r="C5" s="420"/>
      <c r="D5" s="420"/>
      <c r="E5" s="607"/>
      <c r="F5" s="607"/>
      <c r="G5" s="607"/>
      <c r="H5" s="607"/>
      <c r="I5" s="607"/>
      <c r="J5" s="607"/>
      <c r="K5" s="607"/>
      <c r="L5" s="607"/>
      <c r="M5" s="607"/>
      <c r="N5" s="607"/>
      <c r="O5" s="607"/>
      <c r="P5" s="607"/>
      <c r="Q5" s="607"/>
      <c r="R5" s="418"/>
      <c r="S5" s="418"/>
      <c r="T5" s="418"/>
      <c r="U5" s="418"/>
      <c r="V5" s="610"/>
      <c r="W5" s="521"/>
      <c r="X5" s="419"/>
      <c r="Y5" s="419"/>
      <c r="Z5" s="419"/>
      <c r="AA5" s="419"/>
      <c r="AB5" s="420"/>
      <c r="AC5" s="418"/>
      <c r="AD5" s="419"/>
      <c r="AE5" s="419"/>
      <c r="AF5" s="419"/>
      <c r="AG5" s="419"/>
      <c r="AH5" s="419"/>
      <c r="AI5" s="419"/>
      <c r="AJ5" s="419"/>
      <c r="AK5" s="419"/>
      <c r="AL5" s="611"/>
      <c r="AM5" s="487" t="s">
        <v>92</v>
      </c>
      <c r="AN5" s="387"/>
      <c r="AO5" s="387"/>
      <c r="AP5" s="387"/>
      <c r="AQ5" s="387"/>
      <c r="AR5" s="387"/>
      <c r="AS5" s="387"/>
      <c r="AT5" s="388"/>
      <c r="AU5" s="488" t="s">
        <v>93</v>
      </c>
      <c r="AV5" s="489"/>
      <c r="AW5" s="489"/>
      <c r="AX5" s="489"/>
      <c r="AY5" s="444" t="s">
        <v>94</v>
      </c>
      <c r="AZ5" s="445"/>
      <c r="BA5" s="445"/>
      <c r="BB5" s="445"/>
      <c r="BC5" s="445"/>
      <c r="BD5" s="445"/>
      <c r="BE5" s="445"/>
      <c r="BF5" s="445"/>
      <c r="BG5" s="445"/>
      <c r="BH5" s="445"/>
      <c r="BI5" s="445"/>
      <c r="BJ5" s="445"/>
      <c r="BK5" s="445"/>
      <c r="BL5" s="445"/>
      <c r="BM5" s="446"/>
      <c r="BN5" s="430">
        <v>9555440</v>
      </c>
      <c r="BO5" s="431"/>
      <c r="BP5" s="431"/>
      <c r="BQ5" s="431"/>
      <c r="BR5" s="431"/>
      <c r="BS5" s="431"/>
      <c r="BT5" s="431"/>
      <c r="BU5" s="432"/>
      <c r="BV5" s="430">
        <v>9159943</v>
      </c>
      <c r="BW5" s="431"/>
      <c r="BX5" s="431"/>
      <c r="BY5" s="431"/>
      <c r="BZ5" s="431"/>
      <c r="CA5" s="431"/>
      <c r="CB5" s="431"/>
      <c r="CC5" s="432"/>
      <c r="CD5" s="470" t="s">
        <v>95</v>
      </c>
      <c r="CE5" s="390"/>
      <c r="CF5" s="390"/>
      <c r="CG5" s="390"/>
      <c r="CH5" s="390"/>
      <c r="CI5" s="390"/>
      <c r="CJ5" s="390"/>
      <c r="CK5" s="390"/>
      <c r="CL5" s="390"/>
      <c r="CM5" s="390"/>
      <c r="CN5" s="390"/>
      <c r="CO5" s="390"/>
      <c r="CP5" s="390"/>
      <c r="CQ5" s="390"/>
      <c r="CR5" s="390"/>
      <c r="CS5" s="471"/>
      <c r="CT5" s="427">
        <v>83.2</v>
      </c>
      <c r="CU5" s="428"/>
      <c r="CV5" s="428"/>
      <c r="CW5" s="428"/>
      <c r="CX5" s="428"/>
      <c r="CY5" s="428"/>
      <c r="CZ5" s="428"/>
      <c r="DA5" s="429"/>
      <c r="DB5" s="427">
        <v>85.6</v>
      </c>
      <c r="DC5" s="428"/>
      <c r="DD5" s="428"/>
      <c r="DE5" s="428"/>
      <c r="DF5" s="428"/>
      <c r="DG5" s="428"/>
      <c r="DH5" s="428"/>
      <c r="DI5" s="429"/>
    </row>
    <row r="6" spans="1:119" ht="18.75" customHeight="1" x14ac:dyDescent="0.2">
      <c r="A6" s="172"/>
      <c r="B6" s="576" t="s">
        <v>96</v>
      </c>
      <c r="C6" s="417"/>
      <c r="D6" s="417"/>
      <c r="E6" s="577"/>
      <c r="F6" s="577"/>
      <c r="G6" s="577"/>
      <c r="H6" s="577"/>
      <c r="I6" s="577"/>
      <c r="J6" s="577"/>
      <c r="K6" s="577"/>
      <c r="L6" s="577" t="s">
        <v>97</v>
      </c>
      <c r="M6" s="577"/>
      <c r="N6" s="577"/>
      <c r="O6" s="577"/>
      <c r="P6" s="577"/>
      <c r="Q6" s="577"/>
      <c r="R6" s="415"/>
      <c r="S6" s="415"/>
      <c r="T6" s="415"/>
      <c r="U6" s="415"/>
      <c r="V6" s="583"/>
      <c r="W6" s="520" t="s">
        <v>98</v>
      </c>
      <c r="X6" s="416"/>
      <c r="Y6" s="416"/>
      <c r="Z6" s="416"/>
      <c r="AA6" s="416"/>
      <c r="AB6" s="417"/>
      <c r="AC6" s="588" t="s">
        <v>99</v>
      </c>
      <c r="AD6" s="589"/>
      <c r="AE6" s="589"/>
      <c r="AF6" s="589"/>
      <c r="AG6" s="589"/>
      <c r="AH6" s="589"/>
      <c r="AI6" s="589"/>
      <c r="AJ6" s="589"/>
      <c r="AK6" s="589"/>
      <c r="AL6" s="590"/>
      <c r="AM6" s="487" t="s">
        <v>100</v>
      </c>
      <c r="AN6" s="387"/>
      <c r="AO6" s="387"/>
      <c r="AP6" s="387"/>
      <c r="AQ6" s="387"/>
      <c r="AR6" s="387"/>
      <c r="AS6" s="387"/>
      <c r="AT6" s="388"/>
      <c r="AU6" s="488" t="s">
        <v>101</v>
      </c>
      <c r="AV6" s="489"/>
      <c r="AW6" s="489"/>
      <c r="AX6" s="489"/>
      <c r="AY6" s="444" t="s">
        <v>102</v>
      </c>
      <c r="AZ6" s="445"/>
      <c r="BA6" s="445"/>
      <c r="BB6" s="445"/>
      <c r="BC6" s="445"/>
      <c r="BD6" s="445"/>
      <c r="BE6" s="445"/>
      <c r="BF6" s="445"/>
      <c r="BG6" s="445"/>
      <c r="BH6" s="445"/>
      <c r="BI6" s="445"/>
      <c r="BJ6" s="445"/>
      <c r="BK6" s="445"/>
      <c r="BL6" s="445"/>
      <c r="BM6" s="446"/>
      <c r="BN6" s="430">
        <v>424158</v>
      </c>
      <c r="BO6" s="431"/>
      <c r="BP6" s="431"/>
      <c r="BQ6" s="431"/>
      <c r="BR6" s="431"/>
      <c r="BS6" s="431"/>
      <c r="BT6" s="431"/>
      <c r="BU6" s="432"/>
      <c r="BV6" s="430">
        <v>455195</v>
      </c>
      <c r="BW6" s="431"/>
      <c r="BX6" s="431"/>
      <c r="BY6" s="431"/>
      <c r="BZ6" s="431"/>
      <c r="CA6" s="431"/>
      <c r="CB6" s="431"/>
      <c r="CC6" s="432"/>
      <c r="CD6" s="470" t="s">
        <v>103</v>
      </c>
      <c r="CE6" s="390"/>
      <c r="CF6" s="390"/>
      <c r="CG6" s="390"/>
      <c r="CH6" s="390"/>
      <c r="CI6" s="390"/>
      <c r="CJ6" s="390"/>
      <c r="CK6" s="390"/>
      <c r="CL6" s="390"/>
      <c r="CM6" s="390"/>
      <c r="CN6" s="390"/>
      <c r="CO6" s="390"/>
      <c r="CP6" s="390"/>
      <c r="CQ6" s="390"/>
      <c r="CR6" s="390"/>
      <c r="CS6" s="471"/>
      <c r="CT6" s="573">
        <v>87</v>
      </c>
      <c r="CU6" s="574"/>
      <c r="CV6" s="574"/>
      <c r="CW6" s="574"/>
      <c r="CX6" s="574"/>
      <c r="CY6" s="574"/>
      <c r="CZ6" s="574"/>
      <c r="DA6" s="575"/>
      <c r="DB6" s="573">
        <v>88.8</v>
      </c>
      <c r="DC6" s="574"/>
      <c r="DD6" s="574"/>
      <c r="DE6" s="574"/>
      <c r="DF6" s="574"/>
      <c r="DG6" s="574"/>
      <c r="DH6" s="574"/>
      <c r="DI6" s="575"/>
    </row>
    <row r="7" spans="1:119" ht="18.75" customHeight="1" x14ac:dyDescent="0.2">
      <c r="A7" s="172"/>
      <c r="B7" s="578"/>
      <c r="C7" s="579"/>
      <c r="D7" s="579"/>
      <c r="E7" s="580"/>
      <c r="F7" s="580"/>
      <c r="G7" s="580"/>
      <c r="H7" s="580"/>
      <c r="I7" s="580"/>
      <c r="J7" s="580"/>
      <c r="K7" s="580"/>
      <c r="L7" s="580"/>
      <c r="M7" s="580"/>
      <c r="N7" s="580"/>
      <c r="O7" s="580"/>
      <c r="P7" s="580"/>
      <c r="Q7" s="580"/>
      <c r="R7" s="584"/>
      <c r="S7" s="584"/>
      <c r="T7" s="584"/>
      <c r="U7" s="584"/>
      <c r="V7" s="585"/>
      <c r="W7" s="571"/>
      <c r="X7" s="381"/>
      <c r="Y7" s="381"/>
      <c r="Z7" s="381"/>
      <c r="AA7" s="381"/>
      <c r="AB7" s="579"/>
      <c r="AC7" s="591"/>
      <c r="AD7" s="382"/>
      <c r="AE7" s="382"/>
      <c r="AF7" s="382"/>
      <c r="AG7" s="382"/>
      <c r="AH7" s="382"/>
      <c r="AI7" s="382"/>
      <c r="AJ7" s="382"/>
      <c r="AK7" s="382"/>
      <c r="AL7" s="592"/>
      <c r="AM7" s="487" t="s">
        <v>104</v>
      </c>
      <c r="AN7" s="387"/>
      <c r="AO7" s="387"/>
      <c r="AP7" s="387"/>
      <c r="AQ7" s="387"/>
      <c r="AR7" s="387"/>
      <c r="AS7" s="387"/>
      <c r="AT7" s="388"/>
      <c r="AU7" s="488" t="s">
        <v>105</v>
      </c>
      <c r="AV7" s="489"/>
      <c r="AW7" s="489"/>
      <c r="AX7" s="489"/>
      <c r="AY7" s="444" t="s">
        <v>106</v>
      </c>
      <c r="AZ7" s="445"/>
      <c r="BA7" s="445"/>
      <c r="BB7" s="445"/>
      <c r="BC7" s="445"/>
      <c r="BD7" s="445"/>
      <c r="BE7" s="445"/>
      <c r="BF7" s="445"/>
      <c r="BG7" s="445"/>
      <c r="BH7" s="445"/>
      <c r="BI7" s="445"/>
      <c r="BJ7" s="445"/>
      <c r="BK7" s="445"/>
      <c r="BL7" s="445"/>
      <c r="BM7" s="446"/>
      <c r="BN7" s="430">
        <v>42939</v>
      </c>
      <c r="BO7" s="431"/>
      <c r="BP7" s="431"/>
      <c r="BQ7" s="431"/>
      <c r="BR7" s="431"/>
      <c r="BS7" s="431"/>
      <c r="BT7" s="431"/>
      <c r="BU7" s="432"/>
      <c r="BV7" s="430">
        <v>83945</v>
      </c>
      <c r="BW7" s="431"/>
      <c r="BX7" s="431"/>
      <c r="BY7" s="431"/>
      <c r="BZ7" s="431"/>
      <c r="CA7" s="431"/>
      <c r="CB7" s="431"/>
      <c r="CC7" s="432"/>
      <c r="CD7" s="470" t="s">
        <v>107</v>
      </c>
      <c r="CE7" s="390"/>
      <c r="CF7" s="390"/>
      <c r="CG7" s="390"/>
      <c r="CH7" s="390"/>
      <c r="CI7" s="390"/>
      <c r="CJ7" s="390"/>
      <c r="CK7" s="390"/>
      <c r="CL7" s="390"/>
      <c r="CM7" s="390"/>
      <c r="CN7" s="390"/>
      <c r="CO7" s="390"/>
      <c r="CP7" s="390"/>
      <c r="CQ7" s="390"/>
      <c r="CR7" s="390"/>
      <c r="CS7" s="471"/>
      <c r="CT7" s="430">
        <v>5352223</v>
      </c>
      <c r="CU7" s="431"/>
      <c r="CV7" s="431"/>
      <c r="CW7" s="431"/>
      <c r="CX7" s="431"/>
      <c r="CY7" s="431"/>
      <c r="CZ7" s="431"/>
      <c r="DA7" s="432"/>
      <c r="DB7" s="430">
        <v>5092263</v>
      </c>
      <c r="DC7" s="431"/>
      <c r="DD7" s="431"/>
      <c r="DE7" s="431"/>
      <c r="DF7" s="431"/>
      <c r="DG7" s="431"/>
      <c r="DH7" s="431"/>
      <c r="DI7" s="432"/>
    </row>
    <row r="8" spans="1:119" ht="18.75" customHeight="1" thickBot="1" x14ac:dyDescent="0.25">
      <c r="A8" s="172"/>
      <c r="B8" s="581"/>
      <c r="C8" s="526"/>
      <c r="D8" s="526"/>
      <c r="E8" s="582"/>
      <c r="F8" s="582"/>
      <c r="G8" s="582"/>
      <c r="H8" s="582"/>
      <c r="I8" s="582"/>
      <c r="J8" s="582"/>
      <c r="K8" s="582"/>
      <c r="L8" s="582"/>
      <c r="M8" s="582"/>
      <c r="N8" s="582"/>
      <c r="O8" s="582"/>
      <c r="P8" s="582"/>
      <c r="Q8" s="582"/>
      <c r="R8" s="586"/>
      <c r="S8" s="586"/>
      <c r="T8" s="586"/>
      <c r="U8" s="586"/>
      <c r="V8" s="587"/>
      <c r="W8" s="501"/>
      <c r="X8" s="502"/>
      <c r="Y8" s="502"/>
      <c r="Z8" s="502"/>
      <c r="AA8" s="502"/>
      <c r="AB8" s="526"/>
      <c r="AC8" s="593"/>
      <c r="AD8" s="594"/>
      <c r="AE8" s="594"/>
      <c r="AF8" s="594"/>
      <c r="AG8" s="594"/>
      <c r="AH8" s="594"/>
      <c r="AI8" s="594"/>
      <c r="AJ8" s="594"/>
      <c r="AK8" s="594"/>
      <c r="AL8" s="595"/>
      <c r="AM8" s="487" t="s">
        <v>108</v>
      </c>
      <c r="AN8" s="387"/>
      <c r="AO8" s="387"/>
      <c r="AP8" s="387"/>
      <c r="AQ8" s="387"/>
      <c r="AR8" s="387"/>
      <c r="AS8" s="387"/>
      <c r="AT8" s="388"/>
      <c r="AU8" s="488" t="s">
        <v>109</v>
      </c>
      <c r="AV8" s="489"/>
      <c r="AW8" s="489"/>
      <c r="AX8" s="489"/>
      <c r="AY8" s="444" t="s">
        <v>110</v>
      </c>
      <c r="AZ8" s="445"/>
      <c r="BA8" s="445"/>
      <c r="BB8" s="445"/>
      <c r="BC8" s="445"/>
      <c r="BD8" s="445"/>
      <c r="BE8" s="445"/>
      <c r="BF8" s="445"/>
      <c r="BG8" s="445"/>
      <c r="BH8" s="445"/>
      <c r="BI8" s="445"/>
      <c r="BJ8" s="445"/>
      <c r="BK8" s="445"/>
      <c r="BL8" s="445"/>
      <c r="BM8" s="446"/>
      <c r="BN8" s="430">
        <v>381219</v>
      </c>
      <c r="BO8" s="431"/>
      <c r="BP8" s="431"/>
      <c r="BQ8" s="431"/>
      <c r="BR8" s="431"/>
      <c r="BS8" s="431"/>
      <c r="BT8" s="431"/>
      <c r="BU8" s="432"/>
      <c r="BV8" s="430">
        <v>371250</v>
      </c>
      <c r="BW8" s="431"/>
      <c r="BX8" s="431"/>
      <c r="BY8" s="431"/>
      <c r="BZ8" s="431"/>
      <c r="CA8" s="431"/>
      <c r="CB8" s="431"/>
      <c r="CC8" s="432"/>
      <c r="CD8" s="470" t="s">
        <v>111</v>
      </c>
      <c r="CE8" s="390"/>
      <c r="CF8" s="390"/>
      <c r="CG8" s="390"/>
      <c r="CH8" s="390"/>
      <c r="CI8" s="390"/>
      <c r="CJ8" s="390"/>
      <c r="CK8" s="390"/>
      <c r="CL8" s="390"/>
      <c r="CM8" s="390"/>
      <c r="CN8" s="390"/>
      <c r="CO8" s="390"/>
      <c r="CP8" s="390"/>
      <c r="CQ8" s="390"/>
      <c r="CR8" s="390"/>
      <c r="CS8" s="471"/>
      <c r="CT8" s="533">
        <v>0.37</v>
      </c>
      <c r="CU8" s="534"/>
      <c r="CV8" s="534"/>
      <c r="CW8" s="534"/>
      <c r="CX8" s="534"/>
      <c r="CY8" s="534"/>
      <c r="CZ8" s="534"/>
      <c r="DA8" s="535"/>
      <c r="DB8" s="533">
        <v>0.38</v>
      </c>
      <c r="DC8" s="534"/>
      <c r="DD8" s="534"/>
      <c r="DE8" s="534"/>
      <c r="DF8" s="534"/>
      <c r="DG8" s="534"/>
      <c r="DH8" s="534"/>
      <c r="DI8" s="535"/>
    </row>
    <row r="9" spans="1:119" ht="18.75" customHeight="1" thickBot="1" x14ac:dyDescent="0.25">
      <c r="A9" s="172"/>
      <c r="B9" s="562" t="s">
        <v>112</v>
      </c>
      <c r="C9" s="563"/>
      <c r="D9" s="563"/>
      <c r="E9" s="563"/>
      <c r="F9" s="563"/>
      <c r="G9" s="563"/>
      <c r="H9" s="563"/>
      <c r="I9" s="563"/>
      <c r="J9" s="563"/>
      <c r="K9" s="481"/>
      <c r="L9" s="564" t="s">
        <v>113</v>
      </c>
      <c r="M9" s="565"/>
      <c r="N9" s="565"/>
      <c r="O9" s="565"/>
      <c r="P9" s="565"/>
      <c r="Q9" s="566"/>
      <c r="R9" s="567">
        <v>15068</v>
      </c>
      <c r="S9" s="568"/>
      <c r="T9" s="568"/>
      <c r="U9" s="568"/>
      <c r="V9" s="569"/>
      <c r="W9" s="499" t="s">
        <v>114</v>
      </c>
      <c r="X9" s="500"/>
      <c r="Y9" s="500"/>
      <c r="Z9" s="500"/>
      <c r="AA9" s="500"/>
      <c r="AB9" s="500"/>
      <c r="AC9" s="500"/>
      <c r="AD9" s="500"/>
      <c r="AE9" s="500"/>
      <c r="AF9" s="500"/>
      <c r="AG9" s="500"/>
      <c r="AH9" s="500"/>
      <c r="AI9" s="500"/>
      <c r="AJ9" s="500"/>
      <c r="AK9" s="500"/>
      <c r="AL9" s="570"/>
      <c r="AM9" s="487" t="s">
        <v>115</v>
      </c>
      <c r="AN9" s="387"/>
      <c r="AO9" s="387"/>
      <c r="AP9" s="387"/>
      <c r="AQ9" s="387"/>
      <c r="AR9" s="387"/>
      <c r="AS9" s="387"/>
      <c r="AT9" s="388"/>
      <c r="AU9" s="488" t="s">
        <v>93</v>
      </c>
      <c r="AV9" s="489"/>
      <c r="AW9" s="489"/>
      <c r="AX9" s="489"/>
      <c r="AY9" s="444" t="s">
        <v>116</v>
      </c>
      <c r="AZ9" s="445"/>
      <c r="BA9" s="445"/>
      <c r="BB9" s="445"/>
      <c r="BC9" s="445"/>
      <c r="BD9" s="445"/>
      <c r="BE9" s="445"/>
      <c r="BF9" s="445"/>
      <c r="BG9" s="445"/>
      <c r="BH9" s="445"/>
      <c r="BI9" s="445"/>
      <c r="BJ9" s="445"/>
      <c r="BK9" s="445"/>
      <c r="BL9" s="445"/>
      <c r="BM9" s="446"/>
      <c r="BN9" s="430">
        <v>9969</v>
      </c>
      <c r="BO9" s="431"/>
      <c r="BP9" s="431"/>
      <c r="BQ9" s="431"/>
      <c r="BR9" s="431"/>
      <c r="BS9" s="431"/>
      <c r="BT9" s="431"/>
      <c r="BU9" s="432"/>
      <c r="BV9" s="430">
        <v>126347</v>
      </c>
      <c r="BW9" s="431"/>
      <c r="BX9" s="431"/>
      <c r="BY9" s="431"/>
      <c r="BZ9" s="431"/>
      <c r="CA9" s="431"/>
      <c r="CB9" s="431"/>
      <c r="CC9" s="432"/>
      <c r="CD9" s="470" t="s">
        <v>117</v>
      </c>
      <c r="CE9" s="390"/>
      <c r="CF9" s="390"/>
      <c r="CG9" s="390"/>
      <c r="CH9" s="390"/>
      <c r="CI9" s="390"/>
      <c r="CJ9" s="390"/>
      <c r="CK9" s="390"/>
      <c r="CL9" s="390"/>
      <c r="CM9" s="390"/>
      <c r="CN9" s="390"/>
      <c r="CO9" s="390"/>
      <c r="CP9" s="390"/>
      <c r="CQ9" s="390"/>
      <c r="CR9" s="390"/>
      <c r="CS9" s="471"/>
      <c r="CT9" s="427">
        <v>16.5</v>
      </c>
      <c r="CU9" s="428"/>
      <c r="CV9" s="428"/>
      <c r="CW9" s="428"/>
      <c r="CX9" s="428"/>
      <c r="CY9" s="428"/>
      <c r="CZ9" s="428"/>
      <c r="DA9" s="429"/>
      <c r="DB9" s="427">
        <v>18.8</v>
      </c>
      <c r="DC9" s="428"/>
      <c r="DD9" s="428"/>
      <c r="DE9" s="428"/>
      <c r="DF9" s="428"/>
      <c r="DG9" s="428"/>
      <c r="DH9" s="428"/>
      <c r="DI9" s="429"/>
    </row>
    <row r="10" spans="1:119" ht="18.75" customHeight="1" thickBot="1" x14ac:dyDescent="0.25">
      <c r="A10" s="172"/>
      <c r="B10" s="562"/>
      <c r="C10" s="563"/>
      <c r="D10" s="563"/>
      <c r="E10" s="563"/>
      <c r="F10" s="563"/>
      <c r="G10" s="563"/>
      <c r="H10" s="563"/>
      <c r="I10" s="563"/>
      <c r="J10" s="563"/>
      <c r="K10" s="481"/>
      <c r="L10" s="386" t="s">
        <v>118</v>
      </c>
      <c r="M10" s="387"/>
      <c r="N10" s="387"/>
      <c r="O10" s="387"/>
      <c r="P10" s="387"/>
      <c r="Q10" s="388"/>
      <c r="R10" s="383">
        <v>16303</v>
      </c>
      <c r="S10" s="384"/>
      <c r="T10" s="384"/>
      <c r="U10" s="384"/>
      <c r="V10" s="443"/>
      <c r="W10" s="571"/>
      <c r="X10" s="381"/>
      <c r="Y10" s="381"/>
      <c r="Z10" s="381"/>
      <c r="AA10" s="381"/>
      <c r="AB10" s="381"/>
      <c r="AC10" s="381"/>
      <c r="AD10" s="381"/>
      <c r="AE10" s="381"/>
      <c r="AF10" s="381"/>
      <c r="AG10" s="381"/>
      <c r="AH10" s="381"/>
      <c r="AI10" s="381"/>
      <c r="AJ10" s="381"/>
      <c r="AK10" s="381"/>
      <c r="AL10" s="572"/>
      <c r="AM10" s="487" t="s">
        <v>119</v>
      </c>
      <c r="AN10" s="387"/>
      <c r="AO10" s="387"/>
      <c r="AP10" s="387"/>
      <c r="AQ10" s="387"/>
      <c r="AR10" s="387"/>
      <c r="AS10" s="387"/>
      <c r="AT10" s="388"/>
      <c r="AU10" s="488" t="s">
        <v>120</v>
      </c>
      <c r="AV10" s="489"/>
      <c r="AW10" s="489"/>
      <c r="AX10" s="489"/>
      <c r="AY10" s="444" t="s">
        <v>121</v>
      </c>
      <c r="AZ10" s="445"/>
      <c r="BA10" s="445"/>
      <c r="BB10" s="445"/>
      <c r="BC10" s="445"/>
      <c r="BD10" s="445"/>
      <c r="BE10" s="445"/>
      <c r="BF10" s="445"/>
      <c r="BG10" s="445"/>
      <c r="BH10" s="445"/>
      <c r="BI10" s="445"/>
      <c r="BJ10" s="445"/>
      <c r="BK10" s="445"/>
      <c r="BL10" s="445"/>
      <c r="BM10" s="446"/>
      <c r="BN10" s="430">
        <v>221127</v>
      </c>
      <c r="BO10" s="431"/>
      <c r="BP10" s="431"/>
      <c r="BQ10" s="431"/>
      <c r="BR10" s="431"/>
      <c r="BS10" s="431"/>
      <c r="BT10" s="431"/>
      <c r="BU10" s="432"/>
      <c r="BV10" s="430">
        <v>163262</v>
      </c>
      <c r="BW10" s="431"/>
      <c r="BX10" s="431"/>
      <c r="BY10" s="431"/>
      <c r="BZ10" s="431"/>
      <c r="CA10" s="431"/>
      <c r="CB10" s="431"/>
      <c r="CC10" s="432"/>
      <c r="CD10" s="175" t="s">
        <v>122</v>
      </c>
      <c r="CE10" s="176"/>
      <c r="CF10" s="176"/>
      <c r="CG10" s="176"/>
      <c r="CH10" s="176"/>
      <c r="CI10" s="176"/>
      <c r="CJ10" s="176"/>
      <c r="CK10" s="176"/>
      <c r="CL10" s="176"/>
      <c r="CM10" s="176"/>
      <c r="CN10" s="176"/>
      <c r="CO10" s="176"/>
      <c r="CP10" s="176"/>
      <c r="CQ10" s="176"/>
      <c r="CR10" s="176"/>
      <c r="CS10" s="177"/>
      <c r="CT10" s="178"/>
      <c r="CU10" s="179"/>
      <c r="CV10" s="179"/>
      <c r="CW10" s="179"/>
      <c r="CX10" s="179"/>
      <c r="CY10" s="179"/>
      <c r="CZ10" s="179"/>
      <c r="DA10" s="180"/>
      <c r="DB10" s="178"/>
      <c r="DC10" s="179"/>
      <c r="DD10" s="179"/>
      <c r="DE10" s="179"/>
      <c r="DF10" s="179"/>
      <c r="DG10" s="179"/>
      <c r="DH10" s="179"/>
      <c r="DI10" s="180"/>
    </row>
    <row r="11" spans="1:119" ht="18.75" customHeight="1" thickBot="1" x14ac:dyDescent="0.25">
      <c r="A11" s="172"/>
      <c r="B11" s="562"/>
      <c r="C11" s="563"/>
      <c r="D11" s="563"/>
      <c r="E11" s="563"/>
      <c r="F11" s="563"/>
      <c r="G11" s="563"/>
      <c r="H11" s="563"/>
      <c r="I11" s="563"/>
      <c r="J11" s="563"/>
      <c r="K11" s="481"/>
      <c r="L11" s="391" t="s">
        <v>123</v>
      </c>
      <c r="M11" s="392"/>
      <c r="N11" s="392"/>
      <c r="O11" s="392"/>
      <c r="P11" s="392"/>
      <c r="Q11" s="393"/>
      <c r="R11" s="559" t="s">
        <v>124</v>
      </c>
      <c r="S11" s="560"/>
      <c r="T11" s="560"/>
      <c r="U11" s="560"/>
      <c r="V11" s="561"/>
      <c r="W11" s="571"/>
      <c r="X11" s="381"/>
      <c r="Y11" s="381"/>
      <c r="Z11" s="381"/>
      <c r="AA11" s="381"/>
      <c r="AB11" s="381"/>
      <c r="AC11" s="381"/>
      <c r="AD11" s="381"/>
      <c r="AE11" s="381"/>
      <c r="AF11" s="381"/>
      <c r="AG11" s="381"/>
      <c r="AH11" s="381"/>
      <c r="AI11" s="381"/>
      <c r="AJ11" s="381"/>
      <c r="AK11" s="381"/>
      <c r="AL11" s="572"/>
      <c r="AM11" s="487" t="s">
        <v>125</v>
      </c>
      <c r="AN11" s="387"/>
      <c r="AO11" s="387"/>
      <c r="AP11" s="387"/>
      <c r="AQ11" s="387"/>
      <c r="AR11" s="387"/>
      <c r="AS11" s="387"/>
      <c r="AT11" s="388"/>
      <c r="AU11" s="488" t="s">
        <v>109</v>
      </c>
      <c r="AV11" s="489"/>
      <c r="AW11" s="489"/>
      <c r="AX11" s="489"/>
      <c r="AY11" s="444" t="s">
        <v>126</v>
      </c>
      <c r="AZ11" s="445"/>
      <c r="BA11" s="445"/>
      <c r="BB11" s="445"/>
      <c r="BC11" s="445"/>
      <c r="BD11" s="445"/>
      <c r="BE11" s="445"/>
      <c r="BF11" s="445"/>
      <c r="BG11" s="445"/>
      <c r="BH11" s="445"/>
      <c r="BI11" s="445"/>
      <c r="BJ11" s="445"/>
      <c r="BK11" s="445"/>
      <c r="BL11" s="445"/>
      <c r="BM11" s="446"/>
      <c r="BN11" s="430">
        <v>5573</v>
      </c>
      <c r="BO11" s="431"/>
      <c r="BP11" s="431"/>
      <c r="BQ11" s="431"/>
      <c r="BR11" s="431"/>
      <c r="BS11" s="431"/>
      <c r="BT11" s="431"/>
      <c r="BU11" s="432"/>
      <c r="BV11" s="430">
        <v>0</v>
      </c>
      <c r="BW11" s="431"/>
      <c r="BX11" s="431"/>
      <c r="BY11" s="431"/>
      <c r="BZ11" s="431"/>
      <c r="CA11" s="431"/>
      <c r="CB11" s="431"/>
      <c r="CC11" s="432"/>
      <c r="CD11" s="470" t="s">
        <v>127</v>
      </c>
      <c r="CE11" s="390"/>
      <c r="CF11" s="390"/>
      <c r="CG11" s="390"/>
      <c r="CH11" s="390"/>
      <c r="CI11" s="390"/>
      <c r="CJ11" s="390"/>
      <c r="CK11" s="390"/>
      <c r="CL11" s="390"/>
      <c r="CM11" s="390"/>
      <c r="CN11" s="390"/>
      <c r="CO11" s="390"/>
      <c r="CP11" s="390"/>
      <c r="CQ11" s="390"/>
      <c r="CR11" s="390"/>
      <c r="CS11" s="471"/>
      <c r="CT11" s="533" t="s">
        <v>128</v>
      </c>
      <c r="CU11" s="534"/>
      <c r="CV11" s="534"/>
      <c r="CW11" s="534"/>
      <c r="CX11" s="534"/>
      <c r="CY11" s="534"/>
      <c r="CZ11" s="534"/>
      <c r="DA11" s="535"/>
      <c r="DB11" s="533" t="s">
        <v>128</v>
      </c>
      <c r="DC11" s="534"/>
      <c r="DD11" s="534"/>
      <c r="DE11" s="534"/>
      <c r="DF11" s="534"/>
      <c r="DG11" s="534"/>
      <c r="DH11" s="534"/>
      <c r="DI11" s="535"/>
    </row>
    <row r="12" spans="1:119" ht="18.75" customHeight="1" x14ac:dyDescent="0.2">
      <c r="A12" s="172"/>
      <c r="B12" s="536" t="s">
        <v>129</v>
      </c>
      <c r="C12" s="537"/>
      <c r="D12" s="537"/>
      <c r="E12" s="537"/>
      <c r="F12" s="537"/>
      <c r="G12" s="537"/>
      <c r="H12" s="537"/>
      <c r="I12" s="537"/>
      <c r="J12" s="537"/>
      <c r="K12" s="538"/>
      <c r="L12" s="545" t="s">
        <v>130</v>
      </c>
      <c r="M12" s="546"/>
      <c r="N12" s="546"/>
      <c r="O12" s="546"/>
      <c r="P12" s="546"/>
      <c r="Q12" s="547"/>
      <c r="R12" s="548">
        <v>15116</v>
      </c>
      <c r="S12" s="549"/>
      <c r="T12" s="549"/>
      <c r="U12" s="549"/>
      <c r="V12" s="550"/>
      <c r="W12" s="551" t="s">
        <v>1</v>
      </c>
      <c r="X12" s="489"/>
      <c r="Y12" s="489"/>
      <c r="Z12" s="489"/>
      <c r="AA12" s="489"/>
      <c r="AB12" s="552"/>
      <c r="AC12" s="553" t="s">
        <v>131</v>
      </c>
      <c r="AD12" s="554"/>
      <c r="AE12" s="554"/>
      <c r="AF12" s="554"/>
      <c r="AG12" s="555"/>
      <c r="AH12" s="553" t="s">
        <v>132</v>
      </c>
      <c r="AI12" s="554"/>
      <c r="AJ12" s="554"/>
      <c r="AK12" s="554"/>
      <c r="AL12" s="556"/>
      <c r="AM12" s="487" t="s">
        <v>133</v>
      </c>
      <c r="AN12" s="387"/>
      <c r="AO12" s="387"/>
      <c r="AP12" s="387"/>
      <c r="AQ12" s="387"/>
      <c r="AR12" s="387"/>
      <c r="AS12" s="387"/>
      <c r="AT12" s="388"/>
      <c r="AU12" s="488" t="s">
        <v>134</v>
      </c>
      <c r="AV12" s="489"/>
      <c r="AW12" s="489"/>
      <c r="AX12" s="489"/>
      <c r="AY12" s="444" t="s">
        <v>135</v>
      </c>
      <c r="AZ12" s="445"/>
      <c r="BA12" s="445"/>
      <c r="BB12" s="445"/>
      <c r="BC12" s="445"/>
      <c r="BD12" s="445"/>
      <c r="BE12" s="445"/>
      <c r="BF12" s="445"/>
      <c r="BG12" s="445"/>
      <c r="BH12" s="445"/>
      <c r="BI12" s="445"/>
      <c r="BJ12" s="445"/>
      <c r="BK12" s="445"/>
      <c r="BL12" s="445"/>
      <c r="BM12" s="446"/>
      <c r="BN12" s="430">
        <v>39343</v>
      </c>
      <c r="BO12" s="431"/>
      <c r="BP12" s="431"/>
      <c r="BQ12" s="431"/>
      <c r="BR12" s="431"/>
      <c r="BS12" s="431"/>
      <c r="BT12" s="431"/>
      <c r="BU12" s="432"/>
      <c r="BV12" s="430">
        <v>20595</v>
      </c>
      <c r="BW12" s="431"/>
      <c r="BX12" s="431"/>
      <c r="BY12" s="431"/>
      <c r="BZ12" s="431"/>
      <c r="CA12" s="431"/>
      <c r="CB12" s="431"/>
      <c r="CC12" s="432"/>
      <c r="CD12" s="470" t="s">
        <v>136</v>
      </c>
      <c r="CE12" s="390"/>
      <c r="CF12" s="390"/>
      <c r="CG12" s="390"/>
      <c r="CH12" s="390"/>
      <c r="CI12" s="390"/>
      <c r="CJ12" s="390"/>
      <c r="CK12" s="390"/>
      <c r="CL12" s="390"/>
      <c r="CM12" s="390"/>
      <c r="CN12" s="390"/>
      <c r="CO12" s="390"/>
      <c r="CP12" s="390"/>
      <c r="CQ12" s="390"/>
      <c r="CR12" s="390"/>
      <c r="CS12" s="471"/>
      <c r="CT12" s="533" t="s">
        <v>137</v>
      </c>
      <c r="CU12" s="534"/>
      <c r="CV12" s="534"/>
      <c r="CW12" s="534"/>
      <c r="CX12" s="534"/>
      <c r="CY12" s="534"/>
      <c r="CZ12" s="534"/>
      <c r="DA12" s="535"/>
      <c r="DB12" s="533" t="s">
        <v>137</v>
      </c>
      <c r="DC12" s="534"/>
      <c r="DD12" s="534"/>
      <c r="DE12" s="534"/>
      <c r="DF12" s="534"/>
      <c r="DG12" s="534"/>
      <c r="DH12" s="534"/>
      <c r="DI12" s="535"/>
    </row>
    <row r="13" spans="1:119" ht="18.75" customHeight="1" x14ac:dyDescent="0.2">
      <c r="A13" s="172"/>
      <c r="B13" s="539"/>
      <c r="C13" s="540"/>
      <c r="D13" s="540"/>
      <c r="E13" s="540"/>
      <c r="F13" s="540"/>
      <c r="G13" s="540"/>
      <c r="H13" s="540"/>
      <c r="I13" s="540"/>
      <c r="J13" s="540"/>
      <c r="K13" s="541"/>
      <c r="L13" s="181"/>
      <c r="M13" s="514" t="s">
        <v>138</v>
      </c>
      <c r="N13" s="515"/>
      <c r="O13" s="515"/>
      <c r="P13" s="515"/>
      <c r="Q13" s="516"/>
      <c r="R13" s="517">
        <v>15003</v>
      </c>
      <c r="S13" s="518"/>
      <c r="T13" s="518"/>
      <c r="U13" s="518"/>
      <c r="V13" s="519"/>
      <c r="W13" s="520" t="s">
        <v>139</v>
      </c>
      <c r="X13" s="416"/>
      <c r="Y13" s="416"/>
      <c r="Z13" s="416"/>
      <c r="AA13" s="416"/>
      <c r="AB13" s="417"/>
      <c r="AC13" s="383">
        <v>1154</v>
      </c>
      <c r="AD13" s="384"/>
      <c r="AE13" s="384"/>
      <c r="AF13" s="384"/>
      <c r="AG13" s="385"/>
      <c r="AH13" s="383">
        <v>1278</v>
      </c>
      <c r="AI13" s="384"/>
      <c r="AJ13" s="384"/>
      <c r="AK13" s="384"/>
      <c r="AL13" s="443"/>
      <c r="AM13" s="487" t="s">
        <v>140</v>
      </c>
      <c r="AN13" s="387"/>
      <c r="AO13" s="387"/>
      <c r="AP13" s="387"/>
      <c r="AQ13" s="387"/>
      <c r="AR13" s="387"/>
      <c r="AS13" s="387"/>
      <c r="AT13" s="388"/>
      <c r="AU13" s="488" t="s">
        <v>141</v>
      </c>
      <c r="AV13" s="489"/>
      <c r="AW13" s="489"/>
      <c r="AX13" s="489"/>
      <c r="AY13" s="444" t="s">
        <v>142</v>
      </c>
      <c r="AZ13" s="445"/>
      <c r="BA13" s="445"/>
      <c r="BB13" s="445"/>
      <c r="BC13" s="445"/>
      <c r="BD13" s="445"/>
      <c r="BE13" s="445"/>
      <c r="BF13" s="445"/>
      <c r="BG13" s="445"/>
      <c r="BH13" s="445"/>
      <c r="BI13" s="445"/>
      <c r="BJ13" s="445"/>
      <c r="BK13" s="445"/>
      <c r="BL13" s="445"/>
      <c r="BM13" s="446"/>
      <c r="BN13" s="430">
        <v>197326</v>
      </c>
      <c r="BO13" s="431"/>
      <c r="BP13" s="431"/>
      <c r="BQ13" s="431"/>
      <c r="BR13" s="431"/>
      <c r="BS13" s="431"/>
      <c r="BT13" s="431"/>
      <c r="BU13" s="432"/>
      <c r="BV13" s="430">
        <v>269014</v>
      </c>
      <c r="BW13" s="431"/>
      <c r="BX13" s="431"/>
      <c r="BY13" s="431"/>
      <c r="BZ13" s="431"/>
      <c r="CA13" s="431"/>
      <c r="CB13" s="431"/>
      <c r="CC13" s="432"/>
      <c r="CD13" s="470" t="s">
        <v>143</v>
      </c>
      <c r="CE13" s="390"/>
      <c r="CF13" s="390"/>
      <c r="CG13" s="390"/>
      <c r="CH13" s="390"/>
      <c r="CI13" s="390"/>
      <c r="CJ13" s="390"/>
      <c r="CK13" s="390"/>
      <c r="CL13" s="390"/>
      <c r="CM13" s="390"/>
      <c r="CN13" s="390"/>
      <c r="CO13" s="390"/>
      <c r="CP13" s="390"/>
      <c r="CQ13" s="390"/>
      <c r="CR13" s="390"/>
      <c r="CS13" s="471"/>
      <c r="CT13" s="427">
        <v>11</v>
      </c>
      <c r="CU13" s="428"/>
      <c r="CV13" s="428"/>
      <c r="CW13" s="428"/>
      <c r="CX13" s="428"/>
      <c r="CY13" s="428"/>
      <c r="CZ13" s="428"/>
      <c r="DA13" s="429"/>
      <c r="DB13" s="427">
        <v>12.2</v>
      </c>
      <c r="DC13" s="428"/>
      <c r="DD13" s="428"/>
      <c r="DE13" s="428"/>
      <c r="DF13" s="428"/>
      <c r="DG13" s="428"/>
      <c r="DH13" s="428"/>
      <c r="DI13" s="429"/>
    </row>
    <row r="14" spans="1:119" ht="18.75" customHeight="1" thickBot="1" x14ac:dyDescent="0.25">
      <c r="A14" s="172"/>
      <c r="B14" s="539"/>
      <c r="C14" s="540"/>
      <c r="D14" s="540"/>
      <c r="E14" s="540"/>
      <c r="F14" s="540"/>
      <c r="G14" s="540"/>
      <c r="H14" s="540"/>
      <c r="I14" s="540"/>
      <c r="J14" s="540"/>
      <c r="K14" s="541"/>
      <c r="L14" s="504" t="s">
        <v>144</v>
      </c>
      <c r="M14" s="557"/>
      <c r="N14" s="557"/>
      <c r="O14" s="557"/>
      <c r="P14" s="557"/>
      <c r="Q14" s="558"/>
      <c r="R14" s="517">
        <v>15424</v>
      </c>
      <c r="S14" s="518"/>
      <c r="T14" s="518"/>
      <c r="U14" s="518"/>
      <c r="V14" s="519"/>
      <c r="W14" s="521"/>
      <c r="X14" s="419"/>
      <c r="Y14" s="419"/>
      <c r="Z14" s="419"/>
      <c r="AA14" s="419"/>
      <c r="AB14" s="420"/>
      <c r="AC14" s="510">
        <v>14.4</v>
      </c>
      <c r="AD14" s="511"/>
      <c r="AE14" s="511"/>
      <c r="AF14" s="511"/>
      <c r="AG14" s="512"/>
      <c r="AH14" s="510">
        <v>15</v>
      </c>
      <c r="AI14" s="511"/>
      <c r="AJ14" s="511"/>
      <c r="AK14" s="511"/>
      <c r="AL14" s="513"/>
      <c r="AM14" s="487"/>
      <c r="AN14" s="387"/>
      <c r="AO14" s="387"/>
      <c r="AP14" s="387"/>
      <c r="AQ14" s="387"/>
      <c r="AR14" s="387"/>
      <c r="AS14" s="387"/>
      <c r="AT14" s="388"/>
      <c r="AU14" s="488"/>
      <c r="AV14" s="489"/>
      <c r="AW14" s="489"/>
      <c r="AX14" s="489"/>
      <c r="AY14" s="444"/>
      <c r="AZ14" s="445"/>
      <c r="BA14" s="445"/>
      <c r="BB14" s="445"/>
      <c r="BC14" s="445"/>
      <c r="BD14" s="445"/>
      <c r="BE14" s="445"/>
      <c r="BF14" s="445"/>
      <c r="BG14" s="445"/>
      <c r="BH14" s="445"/>
      <c r="BI14" s="445"/>
      <c r="BJ14" s="445"/>
      <c r="BK14" s="445"/>
      <c r="BL14" s="445"/>
      <c r="BM14" s="446"/>
      <c r="BN14" s="430"/>
      <c r="BO14" s="431"/>
      <c r="BP14" s="431"/>
      <c r="BQ14" s="431"/>
      <c r="BR14" s="431"/>
      <c r="BS14" s="431"/>
      <c r="BT14" s="431"/>
      <c r="BU14" s="432"/>
      <c r="BV14" s="430"/>
      <c r="BW14" s="431"/>
      <c r="BX14" s="431"/>
      <c r="BY14" s="431"/>
      <c r="BZ14" s="431"/>
      <c r="CA14" s="431"/>
      <c r="CB14" s="431"/>
      <c r="CC14" s="432"/>
      <c r="CD14" s="467" t="s">
        <v>145</v>
      </c>
      <c r="CE14" s="468"/>
      <c r="CF14" s="468"/>
      <c r="CG14" s="468"/>
      <c r="CH14" s="468"/>
      <c r="CI14" s="468"/>
      <c r="CJ14" s="468"/>
      <c r="CK14" s="468"/>
      <c r="CL14" s="468"/>
      <c r="CM14" s="468"/>
      <c r="CN14" s="468"/>
      <c r="CO14" s="468"/>
      <c r="CP14" s="468"/>
      <c r="CQ14" s="468"/>
      <c r="CR14" s="468"/>
      <c r="CS14" s="469"/>
      <c r="CT14" s="527">
        <v>49.1</v>
      </c>
      <c r="CU14" s="528"/>
      <c r="CV14" s="528"/>
      <c r="CW14" s="528"/>
      <c r="CX14" s="528"/>
      <c r="CY14" s="528"/>
      <c r="CZ14" s="528"/>
      <c r="DA14" s="529"/>
      <c r="DB14" s="527">
        <v>64.5</v>
      </c>
      <c r="DC14" s="528"/>
      <c r="DD14" s="528"/>
      <c r="DE14" s="528"/>
      <c r="DF14" s="528"/>
      <c r="DG14" s="528"/>
      <c r="DH14" s="528"/>
      <c r="DI14" s="529"/>
    </row>
    <row r="15" spans="1:119" ht="18.75" customHeight="1" x14ac:dyDescent="0.2">
      <c r="A15" s="172"/>
      <c r="B15" s="539"/>
      <c r="C15" s="540"/>
      <c r="D15" s="540"/>
      <c r="E15" s="540"/>
      <c r="F15" s="540"/>
      <c r="G15" s="540"/>
      <c r="H15" s="540"/>
      <c r="I15" s="540"/>
      <c r="J15" s="540"/>
      <c r="K15" s="541"/>
      <c r="L15" s="181"/>
      <c r="M15" s="514" t="s">
        <v>138</v>
      </c>
      <c r="N15" s="515"/>
      <c r="O15" s="515"/>
      <c r="P15" s="515"/>
      <c r="Q15" s="516"/>
      <c r="R15" s="517">
        <v>15296</v>
      </c>
      <c r="S15" s="518"/>
      <c r="T15" s="518"/>
      <c r="U15" s="518"/>
      <c r="V15" s="519"/>
      <c r="W15" s="520" t="s">
        <v>146</v>
      </c>
      <c r="X15" s="416"/>
      <c r="Y15" s="416"/>
      <c r="Z15" s="416"/>
      <c r="AA15" s="416"/>
      <c r="AB15" s="417"/>
      <c r="AC15" s="383">
        <v>2205</v>
      </c>
      <c r="AD15" s="384"/>
      <c r="AE15" s="384"/>
      <c r="AF15" s="384"/>
      <c r="AG15" s="385"/>
      <c r="AH15" s="383">
        <v>2330</v>
      </c>
      <c r="AI15" s="384"/>
      <c r="AJ15" s="384"/>
      <c r="AK15" s="384"/>
      <c r="AL15" s="443"/>
      <c r="AM15" s="487"/>
      <c r="AN15" s="387"/>
      <c r="AO15" s="387"/>
      <c r="AP15" s="387"/>
      <c r="AQ15" s="387"/>
      <c r="AR15" s="387"/>
      <c r="AS15" s="387"/>
      <c r="AT15" s="388"/>
      <c r="AU15" s="488"/>
      <c r="AV15" s="489"/>
      <c r="AW15" s="489"/>
      <c r="AX15" s="489"/>
      <c r="AY15" s="456" t="s">
        <v>147</v>
      </c>
      <c r="AZ15" s="457"/>
      <c r="BA15" s="457"/>
      <c r="BB15" s="457"/>
      <c r="BC15" s="457"/>
      <c r="BD15" s="457"/>
      <c r="BE15" s="457"/>
      <c r="BF15" s="457"/>
      <c r="BG15" s="457"/>
      <c r="BH15" s="457"/>
      <c r="BI15" s="457"/>
      <c r="BJ15" s="457"/>
      <c r="BK15" s="457"/>
      <c r="BL15" s="457"/>
      <c r="BM15" s="458"/>
      <c r="BN15" s="459">
        <v>1666692</v>
      </c>
      <c r="BO15" s="460"/>
      <c r="BP15" s="460"/>
      <c r="BQ15" s="460"/>
      <c r="BR15" s="460"/>
      <c r="BS15" s="460"/>
      <c r="BT15" s="460"/>
      <c r="BU15" s="461"/>
      <c r="BV15" s="459">
        <v>1717046</v>
      </c>
      <c r="BW15" s="460"/>
      <c r="BX15" s="460"/>
      <c r="BY15" s="460"/>
      <c r="BZ15" s="460"/>
      <c r="CA15" s="460"/>
      <c r="CB15" s="460"/>
      <c r="CC15" s="461"/>
      <c r="CD15" s="530" t="s">
        <v>148</v>
      </c>
      <c r="CE15" s="531"/>
      <c r="CF15" s="531"/>
      <c r="CG15" s="531"/>
      <c r="CH15" s="531"/>
      <c r="CI15" s="531"/>
      <c r="CJ15" s="531"/>
      <c r="CK15" s="531"/>
      <c r="CL15" s="531"/>
      <c r="CM15" s="531"/>
      <c r="CN15" s="531"/>
      <c r="CO15" s="531"/>
      <c r="CP15" s="531"/>
      <c r="CQ15" s="531"/>
      <c r="CR15" s="531"/>
      <c r="CS15" s="532"/>
      <c r="CT15" s="182"/>
      <c r="CU15" s="183"/>
      <c r="CV15" s="183"/>
      <c r="CW15" s="183"/>
      <c r="CX15" s="183"/>
      <c r="CY15" s="183"/>
      <c r="CZ15" s="183"/>
      <c r="DA15" s="184"/>
      <c r="DB15" s="182"/>
      <c r="DC15" s="183"/>
      <c r="DD15" s="183"/>
      <c r="DE15" s="183"/>
      <c r="DF15" s="183"/>
      <c r="DG15" s="183"/>
      <c r="DH15" s="183"/>
      <c r="DI15" s="184"/>
    </row>
    <row r="16" spans="1:119" ht="18.75" customHeight="1" x14ac:dyDescent="0.2">
      <c r="A16" s="172"/>
      <c r="B16" s="539"/>
      <c r="C16" s="540"/>
      <c r="D16" s="540"/>
      <c r="E16" s="540"/>
      <c r="F16" s="540"/>
      <c r="G16" s="540"/>
      <c r="H16" s="540"/>
      <c r="I16" s="540"/>
      <c r="J16" s="540"/>
      <c r="K16" s="541"/>
      <c r="L16" s="504" t="s">
        <v>149</v>
      </c>
      <c r="M16" s="505"/>
      <c r="N16" s="505"/>
      <c r="O16" s="505"/>
      <c r="P16" s="505"/>
      <c r="Q16" s="506"/>
      <c r="R16" s="507" t="s">
        <v>150</v>
      </c>
      <c r="S16" s="508"/>
      <c r="T16" s="508"/>
      <c r="U16" s="508"/>
      <c r="V16" s="509"/>
      <c r="W16" s="521"/>
      <c r="X16" s="419"/>
      <c r="Y16" s="419"/>
      <c r="Z16" s="419"/>
      <c r="AA16" s="419"/>
      <c r="AB16" s="420"/>
      <c r="AC16" s="510">
        <v>27.5</v>
      </c>
      <c r="AD16" s="511"/>
      <c r="AE16" s="511"/>
      <c r="AF16" s="511"/>
      <c r="AG16" s="512"/>
      <c r="AH16" s="510">
        <v>27.4</v>
      </c>
      <c r="AI16" s="511"/>
      <c r="AJ16" s="511"/>
      <c r="AK16" s="511"/>
      <c r="AL16" s="513"/>
      <c r="AM16" s="487"/>
      <c r="AN16" s="387"/>
      <c r="AO16" s="387"/>
      <c r="AP16" s="387"/>
      <c r="AQ16" s="387"/>
      <c r="AR16" s="387"/>
      <c r="AS16" s="387"/>
      <c r="AT16" s="388"/>
      <c r="AU16" s="488"/>
      <c r="AV16" s="489"/>
      <c r="AW16" s="489"/>
      <c r="AX16" s="489"/>
      <c r="AY16" s="444" t="s">
        <v>151</v>
      </c>
      <c r="AZ16" s="445"/>
      <c r="BA16" s="445"/>
      <c r="BB16" s="445"/>
      <c r="BC16" s="445"/>
      <c r="BD16" s="445"/>
      <c r="BE16" s="445"/>
      <c r="BF16" s="445"/>
      <c r="BG16" s="445"/>
      <c r="BH16" s="445"/>
      <c r="BI16" s="445"/>
      <c r="BJ16" s="445"/>
      <c r="BK16" s="445"/>
      <c r="BL16" s="445"/>
      <c r="BM16" s="446"/>
      <c r="BN16" s="430">
        <v>4698303</v>
      </c>
      <c r="BO16" s="431"/>
      <c r="BP16" s="431"/>
      <c r="BQ16" s="431"/>
      <c r="BR16" s="431"/>
      <c r="BS16" s="431"/>
      <c r="BT16" s="431"/>
      <c r="BU16" s="432"/>
      <c r="BV16" s="430">
        <v>4483837</v>
      </c>
      <c r="BW16" s="431"/>
      <c r="BX16" s="431"/>
      <c r="BY16" s="431"/>
      <c r="BZ16" s="431"/>
      <c r="CA16" s="431"/>
      <c r="CB16" s="431"/>
      <c r="CC16" s="432"/>
      <c r="CD16" s="185"/>
      <c r="CE16" s="462"/>
      <c r="CF16" s="462"/>
      <c r="CG16" s="462"/>
      <c r="CH16" s="462"/>
      <c r="CI16" s="462"/>
      <c r="CJ16" s="462"/>
      <c r="CK16" s="462"/>
      <c r="CL16" s="462"/>
      <c r="CM16" s="462"/>
      <c r="CN16" s="462"/>
      <c r="CO16" s="462"/>
      <c r="CP16" s="462"/>
      <c r="CQ16" s="462"/>
      <c r="CR16" s="462"/>
      <c r="CS16" s="463"/>
      <c r="CT16" s="427"/>
      <c r="CU16" s="428"/>
      <c r="CV16" s="428"/>
      <c r="CW16" s="428"/>
      <c r="CX16" s="428"/>
      <c r="CY16" s="428"/>
      <c r="CZ16" s="428"/>
      <c r="DA16" s="429"/>
      <c r="DB16" s="427"/>
      <c r="DC16" s="428"/>
      <c r="DD16" s="428"/>
      <c r="DE16" s="428"/>
      <c r="DF16" s="428"/>
      <c r="DG16" s="428"/>
      <c r="DH16" s="428"/>
      <c r="DI16" s="429"/>
    </row>
    <row r="17" spans="1:113" ht="18.75" customHeight="1" thickBot="1" x14ac:dyDescent="0.25">
      <c r="A17" s="172"/>
      <c r="B17" s="542"/>
      <c r="C17" s="543"/>
      <c r="D17" s="543"/>
      <c r="E17" s="543"/>
      <c r="F17" s="543"/>
      <c r="G17" s="543"/>
      <c r="H17" s="543"/>
      <c r="I17" s="543"/>
      <c r="J17" s="543"/>
      <c r="K17" s="544"/>
      <c r="L17" s="186"/>
      <c r="M17" s="523" t="s">
        <v>152</v>
      </c>
      <c r="N17" s="524"/>
      <c r="O17" s="524"/>
      <c r="P17" s="524"/>
      <c r="Q17" s="525"/>
      <c r="R17" s="507" t="s">
        <v>153</v>
      </c>
      <c r="S17" s="508"/>
      <c r="T17" s="508"/>
      <c r="U17" s="508"/>
      <c r="V17" s="509"/>
      <c r="W17" s="520" t="s">
        <v>154</v>
      </c>
      <c r="X17" s="416"/>
      <c r="Y17" s="416"/>
      <c r="Z17" s="416"/>
      <c r="AA17" s="416"/>
      <c r="AB17" s="417"/>
      <c r="AC17" s="383">
        <v>4659</v>
      </c>
      <c r="AD17" s="384"/>
      <c r="AE17" s="384"/>
      <c r="AF17" s="384"/>
      <c r="AG17" s="385"/>
      <c r="AH17" s="383">
        <v>4894</v>
      </c>
      <c r="AI17" s="384"/>
      <c r="AJ17" s="384"/>
      <c r="AK17" s="384"/>
      <c r="AL17" s="443"/>
      <c r="AM17" s="487"/>
      <c r="AN17" s="387"/>
      <c r="AO17" s="387"/>
      <c r="AP17" s="387"/>
      <c r="AQ17" s="387"/>
      <c r="AR17" s="387"/>
      <c r="AS17" s="387"/>
      <c r="AT17" s="388"/>
      <c r="AU17" s="488"/>
      <c r="AV17" s="489"/>
      <c r="AW17" s="489"/>
      <c r="AX17" s="489"/>
      <c r="AY17" s="444" t="s">
        <v>155</v>
      </c>
      <c r="AZ17" s="445"/>
      <c r="BA17" s="445"/>
      <c r="BB17" s="445"/>
      <c r="BC17" s="445"/>
      <c r="BD17" s="445"/>
      <c r="BE17" s="445"/>
      <c r="BF17" s="445"/>
      <c r="BG17" s="445"/>
      <c r="BH17" s="445"/>
      <c r="BI17" s="445"/>
      <c r="BJ17" s="445"/>
      <c r="BK17" s="445"/>
      <c r="BL17" s="445"/>
      <c r="BM17" s="446"/>
      <c r="BN17" s="430">
        <v>2080835</v>
      </c>
      <c r="BO17" s="431"/>
      <c r="BP17" s="431"/>
      <c r="BQ17" s="431"/>
      <c r="BR17" s="431"/>
      <c r="BS17" s="431"/>
      <c r="BT17" s="431"/>
      <c r="BU17" s="432"/>
      <c r="BV17" s="430">
        <v>2149058</v>
      </c>
      <c r="BW17" s="431"/>
      <c r="BX17" s="431"/>
      <c r="BY17" s="431"/>
      <c r="BZ17" s="431"/>
      <c r="CA17" s="431"/>
      <c r="CB17" s="431"/>
      <c r="CC17" s="432"/>
      <c r="CD17" s="185"/>
      <c r="CE17" s="462"/>
      <c r="CF17" s="462"/>
      <c r="CG17" s="462"/>
      <c r="CH17" s="462"/>
      <c r="CI17" s="462"/>
      <c r="CJ17" s="462"/>
      <c r="CK17" s="462"/>
      <c r="CL17" s="462"/>
      <c r="CM17" s="462"/>
      <c r="CN17" s="462"/>
      <c r="CO17" s="462"/>
      <c r="CP17" s="462"/>
      <c r="CQ17" s="462"/>
      <c r="CR17" s="462"/>
      <c r="CS17" s="463"/>
      <c r="CT17" s="427"/>
      <c r="CU17" s="428"/>
      <c r="CV17" s="428"/>
      <c r="CW17" s="428"/>
      <c r="CX17" s="428"/>
      <c r="CY17" s="428"/>
      <c r="CZ17" s="428"/>
      <c r="DA17" s="429"/>
      <c r="DB17" s="427"/>
      <c r="DC17" s="428"/>
      <c r="DD17" s="428"/>
      <c r="DE17" s="428"/>
      <c r="DF17" s="428"/>
      <c r="DG17" s="428"/>
      <c r="DH17" s="428"/>
      <c r="DI17" s="429"/>
    </row>
    <row r="18" spans="1:113" ht="18.75" customHeight="1" thickBot="1" x14ac:dyDescent="0.25">
      <c r="A18" s="172"/>
      <c r="B18" s="480" t="s">
        <v>156</v>
      </c>
      <c r="C18" s="481"/>
      <c r="D18" s="481"/>
      <c r="E18" s="482"/>
      <c r="F18" s="482"/>
      <c r="G18" s="482"/>
      <c r="H18" s="482"/>
      <c r="I18" s="482"/>
      <c r="J18" s="482"/>
      <c r="K18" s="482"/>
      <c r="L18" s="483">
        <v>91.59</v>
      </c>
      <c r="M18" s="483"/>
      <c r="N18" s="483"/>
      <c r="O18" s="483"/>
      <c r="P18" s="483"/>
      <c r="Q18" s="483"/>
      <c r="R18" s="484"/>
      <c r="S18" s="484"/>
      <c r="T18" s="484"/>
      <c r="U18" s="484"/>
      <c r="V18" s="485"/>
      <c r="W18" s="501"/>
      <c r="X18" s="502"/>
      <c r="Y18" s="502"/>
      <c r="Z18" s="502"/>
      <c r="AA18" s="502"/>
      <c r="AB18" s="526"/>
      <c r="AC18" s="400">
        <v>58.1</v>
      </c>
      <c r="AD18" s="401"/>
      <c r="AE18" s="401"/>
      <c r="AF18" s="401"/>
      <c r="AG18" s="486"/>
      <c r="AH18" s="400">
        <v>57.6</v>
      </c>
      <c r="AI18" s="401"/>
      <c r="AJ18" s="401"/>
      <c r="AK18" s="401"/>
      <c r="AL18" s="402"/>
      <c r="AM18" s="487"/>
      <c r="AN18" s="387"/>
      <c r="AO18" s="387"/>
      <c r="AP18" s="387"/>
      <c r="AQ18" s="387"/>
      <c r="AR18" s="387"/>
      <c r="AS18" s="387"/>
      <c r="AT18" s="388"/>
      <c r="AU18" s="488"/>
      <c r="AV18" s="489"/>
      <c r="AW18" s="489"/>
      <c r="AX18" s="489"/>
      <c r="AY18" s="444" t="s">
        <v>157</v>
      </c>
      <c r="AZ18" s="445"/>
      <c r="BA18" s="445"/>
      <c r="BB18" s="445"/>
      <c r="BC18" s="445"/>
      <c r="BD18" s="445"/>
      <c r="BE18" s="445"/>
      <c r="BF18" s="445"/>
      <c r="BG18" s="445"/>
      <c r="BH18" s="445"/>
      <c r="BI18" s="445"/>
      <c r="BJ18" s="445"/>
      <c r="BK18" s="445"/>
      <c r="BL18" s="445"/>
      <c r="BM18" s="446"/>
      <c r="BN18" s="430">
        <v>4523599</v>
      </c>
      <c r="BO18" s="431"/>
      <c r="BP18" s="431"/>
      <c r="BQ18" s="431"/>
      <c r="BR18" s="431"/>
      <c r="BS18" s="431"/>
      <c r="BT18" s="431"/>
      <c r="BU18" s="432"/>
      <c r="BV18" s="430">
        <v>4351333</v>
      </c>
      <c r="BW18" s="431"/>
      <c r="BX18" s="431"/>
      <c r="BY18" s="431"/>
      <c r="BZ18" s="431"/>
      <c r="CA18" s="431"/>
      <c r="CB18" s="431"/>
      <c r="CC18" s="432"/>
      <c r="CD18" s="185"/>
      <c r="CE18" s="462"/>
      <c r="CF18" s="462"/>
      <c r="CG18" s="462"/>
      <c r="CH18" s="462"/>
      <c r="CI18" s="462"/>
      <c r="CJ18" s="462"/>
      <c r="CK18" s="462"/>
      <c r="CL18" s="462"/>
      <c r="CM18" s="462"/>
      <c r="CN18" s="462"/>
      <c r="CO18" s="462"/>
      <c r="CP18" s="462"/>
      <c r="CQ18" s="462"/>
      <c r="CR18" s="462"/>
      <c r="CS18" s="463"/>
      <c r="CT18" s="427"/>
      <c r="CU18" s="428"/>
      <c r="CV18" s="428"/>
      <c r="CW18" s="428"/>
      <c r="CX18" s="428"/>
      <c r="CY18" s="428"/>
      <c r="CZ18" s="428"/>
      <c r="DA18" s="429"/>
      <c r="DB18" s="427"/>
      <c r="DC18" s="428"/>
      <c r="DD18" s="428"/>
      <c r="DE18" s="428"/>
      <c r="DF18" s="428"/>
      <c r="DG18" s="428"/>
      <c r="DH18" s="428"/>
      <c r="DI18" s="429"/>
    </row>
    <row r="19" spans="1:113" ht="18.75" customHeight="1" thickBot="1" x14ac:dyDescent="0.25">
      <c r="A19" s="172"/>
      <c r="B19" s="480" t="s">
        <v>158</v>
      </c>
      <c r="C19" s="481"/>
      <c r="D19" s="481"/>
      <c r="E19" s="482"/>
      <c r="F19" s="482"/>
      <c r="G19" s="482"/>
      <c r="H19" s="482"/>
      <c r="I19" s="482"/>
      <c r="J19" s="482"/>
      <c r="K19" s="482"/>
      <c r="L19" s="490">
        <v>165</v>
      </c>
      <c r="M19" s="490"/>
      <c r="N19" s="490"/>
      <c r="O19" s="490"/>
      <c r="P19" s="490"/>
      <c r="Q19" s="490"/>
      <c r="R19" s="491"/>
      <c r="S19" s="491"/>
      <c r="T19" s="491"/>
      <c r="U19" s="491"/>
      <c r="V19" s="492"/>
      <c r="W19" s="499"/>
      <c r="X19" s="500"/>
      <c r="Y19" s="500"/>
      <c r="Z19" s="500"/>
      <c r="AA19" s="500"/>
      <c r="AB19" s="500"/>
      <c r="AC19" s="503"/>
      <c r="AD19" s="503"/>
      <c r="AE19" s="503"/>
      <c r="AF19" s="503"/>
      <c r="AG19" s="503"/>
      <c r="AH19" s="503"/>
      <c r="AI19" s="503"/>
      <c r="AJ19" s="503"/>
      <c r="AK19" s="503"/>
      <c r="AL19" s="522"/>
      <c r="AM19" s="487"/>
      <c r="AN19" s="387"/>
      <c r="AO19" s="387"/>
      <c r="AP19" s="387"/>
      <c r="AQ19" s="387"/>
      <c r="AR19" s="387"/>
      <c r="AS19" s="387"/>
      <c r="AT19" s="388"/>
      <c r="AU19" s="488"/>
      <c r="AV19" s="489"/>
      <c r="AW19" s="489"/>
      <c r="AX19" s="489"/>
      <c r="AY19" s="444" t="s">
        <v>159</v>
      </c>
      <c r="AZ19" s="445"/>
      <c r="BA19" s="445"/>
      <c r="BB19" s="445"/>
      <c r="BC19" s="445"/>
      <c r="BD19" s="445"/>
      <c r="BE19" s="445"/>
      <c r="BF19" s="445"/>
      <c r="BG19" s="445"/>
      <c r="BH19" s="445"/>
      <c r="BI19" s="445"/>
      <c r="BJ19" s="445"/>
      <c r="BK19" s="445"/>
      <c r="BL19" s="445"/>
      <c r="BM19" s="446"/>
      <c r="BN19" s="430">
        <v>6724074</v>
      </c>
      <c r="BO19" s="431"/>
      <c r="BP19" s="431"/>
      <c r="BQ19" s="431"/>
      <c r="BR19" s="431"/>
      <c r="BS19" s="431"/>
      <c r="BT19" s="431"/>
      <c r="BU19" s="432"/>
      <c r="BV19" s="430">
        <v>6007109</v>
      </c>
      <c r="BW19" s="431"/>
      <c r="BX19" s="431"/>
      <c r="BY19" s="431"/>
      <c r="BZ19" s="431"/>
      <c r="CA19" s="431"/>
      <c r="CB19" s="431"/>
      <c r="CC19" s="432"/>
      <c r="CD19" s="185"/>
      <c r="CE19" s="462"/>
      <c r="CF19" s="462"/>
      <c r="CG19" s="462"/>
      <c r="CH19" s="462"/>
      <c r="CI19" s="462"/>
      <c r="CJ19" s="462"/>
      <c r="CK19" s="462"/>
      <c r="CL19" s="462"/>
      <c r="CM19" s="462"/>
      <c r="CN19" s="462"/>
      <c r="CO19" s="462"/>
      <c r="CP19" s="462"/>
      <c r="CQ19" s="462"/>
      <c r="CR19" s="462"/>
      <c r="CS19" s="463"/>
      <c r="CT19" s="427"/>
      <c r="CU19" s="428"/>
      <c r="CV19" s="428"/>
      <c r="CW19" s="428"/>
      <c r="CX19" s="428"/>
      <c r="CY19" s="428"/>
      <c r="CZ19" s="428"/>
      <c r="DA19" s="429"/>
      <c r="DB19" s="427"/>
      <c r="DC19" s="428"/>
      <c r="DD19" s="428"/>
      <c r="DE19" s="428"/>
      <c r="DF19" s="428"/>
      <c r="DG19" s="428"/>
      <c r="DH19" s="428"/>
      <c r="DI19" s="429"/>
    </row>
    <row r="20" spans="1:113" ht="18.75" customHeight="1" thickBot="1" x14ac:dyDescent="0.25">
      <c r="A20" s="172"/>
      <c r="B20" s="480" t="s">
        <v>160</v>
      </c>
      <c r="C20" s="481"/>
      <c r="D20" s="481"/>
      <c r="E20" s="482"/>
      <c r="F20" s="482"/>
      <c r="G20" s="482"/>
      <c r="H20" s="482"/>
      <c r="I20" s="482"/>
      <c r="J20" s="482"/>
      <c r="K20" s="482"/>
      <c r="L20" s="490">
        <v>5306</v>
      </c>
      <c r="M20" s="490"/>
      <c r="N20" s="490"/>
      <c r="O20" s="490"/>
      <c r="P20" s="490"/>
      <c r="Q20" s="490"/>
      <c r="R20" s="491"/>
      <c r="S20" s="491"/>
      <c r="T20" s="491"/>
      <c r="U20" s="491"/>
      <c r="V20" s="492"/>
      <c r="W20" s="501"/>
      <c r="X20" s="502"/>
      <c r="Y20" s="502"/>
      <c r="Z20" s="502"/>
      <c r="AA20" s="502"/>
      <c r="AB20" s="502"/>
      <c r="AC20" s="493"/>
      <c r="AD20" s="493"/>
      <c r="AE20" s="493"/>
      <c r="AF20" s="493"/>
      <c r="AG20" s="493"/>
      <c r="AH20" s="493"/>
      <c r="AI20" s="493"/>
      <c r="AJ20" s="493"/>
      <c r="AK20" s="493"/>
      <c r="AL20" s="494"/>
      <c r="AM20" s="495"/>
      <c r="AN20" s="392"/>
      <c r="AO20" s="392"/>
      <c r="AP20" s="392"/>
      <c r="AQ20" s="392"/>
      <c r="AR20" s="392"/>
      <c r="AS20" s="392"/>
      <c r="AT20" s="393"/>
      <c r="AU20" s="496"/>
      <c r="AV20" s="497"/>
      <c r="AW20" s="497"/>
      <c r="AX20" s="498"/>
      <c r="AY20" s="444"/>
      <c r="AZ20" s="445"/>
      <c r="BA20" s="445"/>
      <c r="BB20" s="445"/>
      <c r="BC20" s="445"/>
      <c r="BD20" s="445"/>
      <c r="BE20" s="445"/>
      <c r="BF20" s="445"/>
      <c r="BG20" s="445"/>
      <c r="BH20" s="445"/>
      <c r="BI20" s="445"/>
      <c r="BJ20" s="445"/>
      <c r="BK20" s="445"/>
      <c r="BL20" s="445"/>
      <c r="BM20" s="446"/>
      <c r="BN20" s="430"/>
      <c r="BO20" s="431"/>
      <c r="BP20" s="431"/>
      <c r="BQ20" s="431"/>
      <c r="BR20" s="431"/>
      <c r="BS20" s="431"/>
      <c r="BT20" s="431"/>
      <c r="BU20" s="432"/>
      <c r="BV20" s="430"/>
      <c r="BW20" s="431"/>
      <c r="BX20" s="431"/>
      <c r="BY20" s="431"/>
      <c r="BZ20" s="431"/>
      <c r="CA20" s="431"/>
      <c r="CB20" s="431"/>
      <c r="CC20" s="432"/>
      <c r="CD20" s="185"/>
      <c r="CE20" s="462"/>
      <c r="CF20" s="462"/>
      <c r="CG20" s="462"/>
      <c r="CH20" s="462"/>
      <c r="CI20" s="462"/>
      <c r="CJ20" s="462"/>
      <c r="CK20" s="462"/>
      <c r="CL20" s="462"/>
      <c r="CM20" s="462"/>
      <c r="CN20" s="462"/>
      <c r="CO20" s="462"/>
      <c r="CP20" s="462"/>
      <c r="CQ20" s="462"/>
      <c r="CR20" s="462"/>
      <c r="CS20" s="463"/>
      <c r="CT20" s="427"/>
      <c r="CU20" s="428"/>
      <c r="CV20" s="428"/>
      <c r="CW20" s="428"/>
      <c r="CX20" s="428"/>
      <c r="CY20" s="428"/>
      <c r="CZ20" s="428"/>
      <c r="DA20" s="429"/>
      <c r="DB20" s="427"/>
      <c r="DC20" s="428"/>
      <c r="DD20" s="428"/>
      <c r="DE20" s="428"/>
      <c r="DF20" s="428"/>
      <c r="DG20" s="428"/>
      <c r="DH20" s="428"/>
      <c r="DI20" s="429"/>
    </row>
    <row r="21" spans="1:113" ht="18.75" customHeight="1" thickBot="1" x14ac:dyDescent="0.25">
      <c r="A21" s="172"/>
      <c r="B21" s="477" t="s">
        <v>161</v>
      </c>
      <c r="C21" s="478"/>
      <c r="D21" s="478"/>
      <c r="E21" s="478"/>
      <c r="F21" s="478"/>
      <c r="G21" s="478"/>
      <c r="H21" s="478"/>
      <c r="I21" s="478"/>
      <c r="J21" s="478"/>
      <c r="K21" s="478"/>
      <c r="L21" s="478"/>
      <c r="M21" s="478"/>
      <c r="N21" s="478"/>
      <c r="O21" s="478"/>
      <c r="P21" s="478"/>
      <c r="Q21" s="478"/>
      <c r="R21" s="478"/>
      <c r="S21" s="478"/>
      <c r="T21" s="478"/>
      <c r="U21" s="478"/>
      <c r="V21" s="478"/>
      <c r="W21" s="478"/>
      <c r="X21" s="478"/>
      <c r="Y21" s="478"/>
      <c r="Z21" s="478"/>
      <c r="AA21" s="478"/>
      <c r="AB21" s="478"/>
      <c r="AC21" s="478"/>
      <c r="AD21" s="478"/>
      <c r="AE21" s="478"/>
      <c r="AF21" s="478"/>
      <c r="AG21" s="478"/>
      <c r="AH21" s="478"/>
      <c r="AI21" s="478"/>
      <c r="AJ21" s="478"/>
      <c r="AK21" s="478"/>
      <c r="AL21" s="478"/>
      <c r="AM21" s="478"/>
      <c r="AN21" s="478"/>
      <c r="AO21" s="478"/>
      <c r="AP21" s="478"/>
      <c r="AQ21" s="478"/>
      <c r="AR21" s="478"/>
      <c r="AS21" s="478"/>
      <c r="AT21" s="478"/>
      <c r="AU21" s="478"/>
      <c r="AV21" s="478"/>
      <c r="AW21" s="478"/>
      <c r="AX21" s="479"/>
      <c r="AY21" s="403"/>
      <c r="AZ21" s="404"/>
      <c r="BA21" s="404"/>
      <c r="BB21" s="404"/>
      <c r="BC21" s="404"/>
      <c r="BD21" s="404"/>
      <c r="BE21" s="404"/>
      <c r="BF21" s="404"/>
      <c r="BG21" s="404"/>
      <c r="BH21" s="404"/>
      <c r="BI21" s="404"/>
      <c r="BJ21" s="404"/>
      <c r="BK21" s="404"/>
      <c r="BL21" s="404"/>
      <c r="BM21" s="405"/>
      <c r="BN21" s="464"/>
      <c r="BO21" s="465"/>
      <c r="BP21" s="465"/>
      <c r="BQ21" s="465"/>
      <c r="BR21" s="465"/>
      <c r="BS21" s="465"/>
      <c r="BT21" s="465"/>
      <c r="BU21" s="466"/>
      <c r="BV21" s="464"/>
      <c r="BW21" s="465"/>
      <c r="BX21" s="465"/>
      <c r="BY21" s="465"/>
      <c r="BZ21" s="465"/>
      <c r="CA21" s="465"/>
      <c r="CB21" s="465"/>
      <c r="CC21" s="466"/>
      <c r="CD21" s="185"/>
      <c r="CE21" s="462"/>
      <c r="CF21" s="462"/>
      <c r="CG21" s="462"/>
      <c r="CH21" s="462"/>
      <c r="CI21" s="462"/>
      <c r="CJ21" s="462"/>
      <c r="CK21" s="462"/>
      <c r="CL21" s="462"/>
      <c r="CM21" s="462"/>
      <c r="CN21" s="462"/>
      <c r="CO21" s="462"/>
      <c r="CP21" s="462"/>
      <c r="CQ21" s="462"/>
      <c r="CR21" s="462"/>
      <c r="CS21" s="463"/>
      <c r="CT21" s="427"/>
      <c r="CU21" s="428"/>
      <c r="CV21" s="428"/>
      <c r="CW21" s="428"/>
      <c r="CX21" s="428"/>
      <c r="CY21" s="428"/>
      <c r="CZ21" s="428"/>
      <c r="DA21" s="429"/>
      <c r="DB21" s="427"/>
      <c r="DC21" s="428"/>
      <c r="DD21" s="428"/>
      <c r="DE21" s="428"/>
      <c r="DF21" s="428"/>
      <c r="DG21" s="428"/>
      <c r="DH21" s="428"/>
      <c r="DI21" s="429"/>
    </row>
    <row r="22" spans="1:113" ht="18.75" customHeight="1" x14ac:dyDescent="0.2">
      <c r="A22" s="172"/>
      <c r="B22" s="406" t="s">
        <v>162</v>
      </c>
      <c r="C22" s="407"/>
      <c r="D22" s="408"/>
      <c r="E22" s="415" t="s">
        <v>1</v>
      </c>
      <c r="F22" s="416"/>
      <c r="G22" s="416"/>
      <c r="H22" s="416"/>
      <c r="I22" s="416"/>
      <c r="J22" s="416"/>
      <c r="K22" s="417"/>
      <c r="L22" s="415" t="s">
        <v>163</v>
      </c>
      <c r="M22" s="416"/>
      <c r="N22" s="416"/>
      <c r="O22" s="416"/>
      <c r="P22" s="417"/>
      <c r="Q22" s="421" t="s">
        <v>164</v>
      </c>
      <c r="R22" s="422"/>
      <c r="S22" s="422"/>
      <c r="T22" s="422"/>
      <c r="U22" s="422"/>
      <c r="V22" s="423"/>
      <c r="W22" s="472" t="s">
        <v>165</v>
      </c>
      <c r="X22" s="407"/>
      <c r="Y22" s="408"/>
      <c r="Z22" s="415" t="s">
        <v>1</v>
      </c>
      <c r="AA22" s="416"/>
      <c r="AB22" s="416"/>
      <c r="AC22" s="416"/>
      <c r="AD22" s="416"/>
      <c r="AE22" s="416"/>
      <c r="AF22" s="416"/>
      <c r="AG22" s="417"/>
      <c r="AH22" s="433" t="s">
        <v>166</v>
      </c>
      <c r="AI22" s="416"/>
      <c r="AJ22" s="416"/>
      <c r="AK22" s="416"/>
      <c r="AL22" s="417"/>
      <c r="AM22" s="433" t="s">
        <v>167</v>
      </c>
      <c r="AN22" s="434"/>
      <c r="AO22" s="434"/>
      <c r="AP22" s="434"/>
      <c r="AQ22" s="434"/>
      <c r="AR22" s="435"/>
      <c r="AS22" s="421" t="s">
        <v>164</v>
      </c>
      <c r="AT22" s="422"/>
      <c r="AU22" s="422"/>
      <c r="AV22" s="422"/>
      <c r="AW22" s="422"/>
      <c r="AX22" s="439"/>
      <c r="AY22" s="456" t="s">
        <v>168</v>
      </c>
      <c r="AZ22" s="457"/>
      <c r="BA22" s="457"/>
      <c r="BB22" s="457"/>
      <c r="BC22" s="457"/>
      <c r="BD22" s="457"/>
      <c r="BE22" s="457"/>
      <c r="BF22" s="457"/>
      <c r="BG22" s="457"/>
      <c r="BH22" s="457"/>
      <c r="BI22" s="457"/>
      <c r="BJ22" s="457"/>
      <c r="BK22" s="457"/>
      <c r="BL22" s="457"/>
      <c r="BM22" s="458"/>
      <c r="BN22" s="459">
        <v>7787983</v>
      </c>
      <c r="BO22" s="460"/>
      <c r="BP22" s="460"/>
      <c r="BQ22" s="460"/>
      <c r="BR22" s="460"/>
      <c r="BS22" s="460"/>
      <c r="BT22" s="460"/>
      <c r="BU22" s="461"/>
      <c r="BV22" s="459">
        <v>7840516</v>
      </c>
      <c r="BW22" s="460"/>
      <c r="BX22" s="460"/>
      <c r="BY22" s="460"/>
      <c r="BZ22" s="460"/>
      <c r="CA22" s="460"/>
      <c r="CB22" s="460"/>
      <c r="CC22" s="461"/>
      <c r="CD22" s="185"/>
      <c r="CE22" s="462"/>
      <c r="CF22" s="462"/>
      <c r="CG22" s="462"/>
      <c r="CH22" s="462"/>
      <c r="CI22" s="462"/>
      <c r="CJ22" s="462"/>
      <c r="CK22" s="462"/>
      <c r="CL22" s="462"/>
      <c r="CM22" s="462"/>
      <c r="CN22" s="462"/>
      <c r="CO22" s="462"/>
      <c r="CP22" s="462"/>
      <c r="CQ22" s="462"/>
      <c r="CR22" s="462"/>
      <c r="CS22" s="463"/>
      <c r="CT22" s="427"/>
      <c r="CU22" s="428"/>
      <c r="CV22" s="428"/>
      <c r="CW22" s="428"/>
      <c r="CX22" s="428"/>
      <c r="CY22" s="428"/>
      <c r="CZ22" s="428"/>
      <c r="DA22" s="429"/>
      <c r="DB22" s="427"/>
      <c r="DC22" s="428"/>
      <c r="DD22" s="428"/>
      <c r="DE22" s="428"/>
      <c r="DF22" s="428"/>
      <c r="DG22" s="428"/>
      <c r="DH22" s="428"/>
      <c r="DI22" s="429"/>
    </row>
    <row r="23" spans="1:113" ht="18.75" customHeight="1" x14ac:dyDescent="0.2">
      <c r="A23" s="172"/>
      <c r="B23" s="409"/>
      <c r="C23" s="410"/>
      <c r="D23" s="411"/>
      <c r="E23" s="418"/>
      <c r="F23" s="419"/>
      <c r="G23" s="419"/>
      <c r="H23" s="419"/>
      <c r="I23" s="419"/>
      <c r="J23" s="419"/>
      <c r="K23" s="420"/>
      <c r="L23" s="418"/>
      <c r="M23" s="419"/>
      <c r="N23" s="419"/>
      <c r="O23" s="419"/>
      <c r="P23" s="420"/>
      <c r="Q23" s="424"/>
      <c r="R23" s="425"/>
      <c r="S23" s="425"/>
      <c r="T23" s="425"/>
      <c r="U23" s="425"/>
      <c r="V23" s="426"/>
      <c r="W23" s="473"/>
      <c r="X23" s="410"/>
      <c r="Y23" s="411"/>
      <c r="Z23" s="418"/>
      <c r="AA23" s="419"/>
      <c r="AB23" s="419"/>
      <c r="AC23" s="419"/>
      <c r="AD23" s="419"/>
      <c r="AE23" s="419"/>
      <c r="AF23" s="419"/>
      <c r="AG23" s="420"/>
      <c r="AH23" s="418"/>
      <c r="AI23" s="419"/>
      <c r="AJ23" s="419"/>
      <c r="AK23" s="419"/>
      <c r="AL23" s="420"/>
      <c r="AM23" s="436"/>
      <c r="AN23" s="437"/>
      <c r="AO23" s="437"/>
      <c r="AP23" s="437"/>
      <c r="AQ23" s="437"/>
      <c r="AR23" s="438"/>
      <c r="AS23" s="424"/>
      <c r="AT23" s="425"/>
      <c r="AU23" s="425"/>
      <c r="AV23" s="425"/>
      <c r="AW23" s="425"/>
      <c r="AX23" s="440"/>
      <c r="AY23" s="444" t="s">
        <v>169</v>
      </c>
      <c r="AZ23" s="445"/>
      <c r="BA23" s="445"/>
      <c r="BB23" s="445"/>
      <c r="BC23" s="445"/>
      <c r="BD23" s="445"/>
      <c r="BE23" s="445"/>
      <c r="BF23" s="445"/>
      <c r="BG23" s="445"/>
      <c r="BH23" s="445"/>
      <c r="BI23" s="445"/>
      <c r="BJ23" s="445"/>
      <c r="BK23" s="445"/>
      <c r="BL23" s="445"/>
      <c r="BM23" s="446"/>
      <c r="BN23" s="430">
        <v>6891776</v>
      </c>
      <c r="BO23" s="431"/>
      <c r="BP23" s="431"/>
      <c r="BQ23" s="431"/>
      <c r="BR23" s="431"/>
      <c r="BS23" s="431"/>
      <c r="BT23" s="431"/>
      <c r="BU23" s="432"/>
      <c r="BV23" s="430">
        <v>6845682</v>
      </c>
      <c r="BW23" s="431"/>
      <c r="BX23" s="431"/>
      <c r="BY23" s="431"/>
      <c r="BZ23" s="431"/>
      <c r="CA23" s="431"/>
      <c r="CB23" s="431"/>
      <c r="CC23" s="432"/>
      <c r="CD23" s="185"/>
      <c r="CE23" s="462"/>
      <c r="CF23" s="462"/>
      <c r="CG23" s="462"/>
      <c r="CH23" s="462"/>
      <c r="CI23" s="462"/>
      <c r="CJ23" s="462"/>
      <c r="CK23" s="462"/>
      <c r="CL23" s="462"/>
      <c r="CM23" s="462"/>
      <c r="CN23" s="462"/>
      <c r="CO23" s="462"/>
      <c r="CP23" s="462"/>
      <c r="CQ23" s="462"/>
      <c r="CR23" s="462"/>
      <c r="CS23" s="463"/>
      <c r="CT23" s="427"/>
      <c r="CU23" s="428"/>
      <c r="CV23" s="428"/>
      <c r="CW23" s="428"/>
      <c r="CX23" s="428"/>
      <c r="CY23" s="428"/>
      <c r="CZ23" s="428"/>
      <c r="DA23" s="429"/>
      <c r="DB23" s="427"/>
      <c r="DC23" s="428"/>
      <c r="DD23" s="428"/>
      <c r="DE23" s="428"/>
      <c r="DF23" s="428"/>
      <c r="DG23" s="428"/>
      <c r="DH23" s="428"/>
      <c r="DI23" s="429"/>
    </row>
    <row r="24" spans="1:113" ht="18.75" customHeight="1" thickBot="1" x14ac:dyDescent="0.25">
      <c r="A24" s="172"/>
      <c r="B24" s="409"/>
      <c r="C24" s="410"/>
      <c r="D24" s="411"/>
      <c r="E24" s="386" t="s">
        <v>170</v>
      </c>
      <c r="F24" s="387"/>
      <c r="G24" s="387"/>
      <c r="H24" s="387"/>
      <c r="I24" s="387"/>
      <c r="J24" s="387"/>
      <c r="K24" s="388"/>
      <c r="L24" s="383">
        <v>1</v>
      </c>
      <c r="M24" s="384"/>
      <c r="N24" s="384"/>
      <c r="O24" s="384"/>
      <c r="P24" s="385"/>
      <c r="Q24" s="383">
        <v>5572</v>
      </c>
      <c r="R24" s="384"/>
      <c r="S24" s="384"/>
      <c r="T24" s="384"/>
      <c r="U24" s="384"/>
      <c r="V24" s="385"/>
      <c r="W24" s="473"/>
      <c r="X24" s="410"/>
      <c r="Y24" s="411"/>
      <c r="Z24" s="386" t="s">
        <v>171</v>
      </c>
      <c r="AA24" s="387"/>
      <c r="AB24" s="387"/>
      <c r="AC24" s="387"/>
      <c r="AD24" s="387"/>
      <c r="AE24" s="387"/>
      <c r="AF24" s="387"/>
      <c r="AG24" s="388"/>
      <c r="AH24" s="383">
        <v>130</v>
      </c>
      <c r="AI24" s="384"/>
      <c r="AJ24" s="384"/>
      <c r="AK24" s="384"/>
      <c r="AL24" s="385"/>
      <c r="AM24" s="383">
        <v>397020</v>
      </c>
      <c r="AN24" s="384"/>
      <c r="AO24" s="384"/>
      <c r="AP24" s="384"/>
      <c r="AQ24" s="384"/>
      <c r="AR24" s="385"/>
      <c r="AS24" s="383">
        <v>3054</v>
      </c>
      <c r="AT24" s="384"/>
      <c r="AU24" s="384"/>
      <c r="AV24" s="384"/>
      <c r="AW24" s="384"/>
      <c r="AX24" s="443"/>
      <c r="AY24" s="403" t="s">
        <v>172</v>
      </c>
      <c r="AZ24" s="404"/>
      <c r="BA24" s="404"/>
      <c r="BB24" s="404"/>
      <c r="BC24" s="404"/>
      <c r="BD24" s="404"/>
      <c r="BE24" s="404"/>
      <c r="BF24" s="404"/>
      <c r="BG24" s="404"/>
      <c r="BH24" s="404"/>
      <c r="BI24" s="404"/>
      <c r="BJ24" s="404"/>
      <c r="BK24" s="404"/>
      <c r="BL24" s="404"/>
      <c r="BM24" s="405"/>
      <c r="BN24" s="430">
        <v>4964140</v>
      </c>
      <c r="BO24" s="431"/>
      <c r="BP24" s="431"/>
      <c r="BQ24" s="431"/>
      <c r="BR24" s="431"/>
      <c r="BS24" s="431"/>
      <c r="BT24" s="431"/>
      <c r="BU24" s="432"/>
      <c r="BV24" s="430">
        <v>4972202</v>
      </c>
      <c r="BW24" s="431"/>
      <c r="BX24" s="431"/>
      <c r="BY24" s="431"/>
      <c r="BZ24" s="431"/>
      <c r="CA24" s="431"/>
      <c r="CB24" s="431"/>
      <c r="CC24" s="432"/>
      <c r="CD24" s="185"/>
      <c r="CE24" s="462"/>
      <c r="CF24" s="462"/>
      <c r="CG24" s="462"/>
      <c r="CH24" s="462"/>
      <c r="CI24" s="462"/>
      <c r="CJ24" s="462"/>
      <c r="CK24" s="462"/>
      <c r="CL24" s="462"/>
      <c r="CM24" s="462"/>
      <c r="CN24" s="462"/>
      <c r="CO24" s="462"/>
      <c r="CP24" s="462"/>
      <c r="CQ24" s="462"/>
      <c r="CR24" s="462"/>
      <c r="CS24" s="463"/>
      <c r="CT24" s="427"/>
      <c r="CU24" s="428"/>
      <c r="CV24" s="428"/>
      <c r="CW24" s="428"/>
      <c r="CX24" s="428"/>
      <c r="CY24" s="428"/>
      <c r="CZ24" s="428"/>
      <c r="DA24" s="429"/>
      <c r="DB24" s="427"/>
      <c r="DC24" s="428"/>
      <c r="DD24" s="428"/>
      <c r="DE24" s="428"/>
      <c r="DF24" s="428"/>
      <c r="DG24" s="428"/>
      <c r="DH24" s="428"/>
      <c r="DI24" s="429"/>
    </row>
    <row r="25" spans="1:113" ht="18.75" customHeight="1" x14ac:dyDescent="0.2">
      <c r="A25" s="172"/>
      <c r="B25" s="409"/>
      <c r="C25" s="410"/>
      <c r="D25" s="411"/>
      <c r="E25" s="386" t="s">
        <v>173</v>
      </c>
      <c r="F25" s="387"/>
      <c r="G25" s="387"/>
      <c r="H25" s="387"/>
      <c r="I25" s="387"/>
      <c r="J25" s="387"/>
      <c r="K25" s="388"/>
      <c r="L25" s="383">
        <v>1</v>
      </c>
      <c r="M25" s="384"/>
      <c r="N25" s="384"/>
      <c r="O25" s="384"/>
      <c r="P25" s="385"/>
      <c r="Q25" s="383">
        <v>5440</v>
      </c>
      <c r="R25" s="384"/>
      <c r="S25" s="384"/>
      <c r="T25" s="384"/>
      <c r="U25" s="384"/>
      <c r="V25" s="385"/>
      <c r="W25" s="473"/>
      <c r="X25" s="410"/>
      <c r="Y25" s="411"/>
      <c r="Z25" s="386" t="s">
        <v>174</v>
      </c>
      <c r="AA25" s="387"/>
      <c r="AB25" s="387"/>
      <c r="AC25" s="387"/>
      <c r="AD25" s="387"/>
      <c r="AE25" s="387"/>
      <c r="AF25" s="387"/>
      <c r="AG25" s="388"/>
      <c r="AH25" s="383" t="s">
        <v>137</v>
      </c>
      <c r="AI25" s="384"/>
      <c r="AJ25" s="384"/>
      <c r="AK25" s="384"/>
      <c r="AL25" s="385"/>
      <c r="AM25" s="383" t="s">
        <v>137</v>
      </c>
      <c r="AN25" s="384"/>
      <c r="AO25" s="384"/>
      <c r="AP25" s="384"/>
      <c r="AQ25" s="384"/>
      <c r="AR25" s="385"/>
      <c r="AS25" s="383" t="s">
        <v>137</v>
      </c>
      <c r="AT25" s="384"/>
      <c r="AU25" s="384"/>
      <c r="AV25" s="384"/>
      <c r="AW25" s="384"/>
      <c r="AX25" s="443"/>
      <c r="AY25" s="456" t="s">
        <v>175</v>
      </c>
      <c r="AZ25" s="457"/>
      <c r="BA25" s="457"/>
      <c r="BB25" s="457"/>
      <c r="BC25" s="457"/>
      <c r="BD25" s="457"/>
      <c r="BE25" s="457"/>
      <c r="BF25" s="457"/>
      <c r="BG25" s="457"/>
      <c r="BH25" s="457"/>
      <c r="BI25" s="457"/>
      <c r="BJ25" s="457"/>
      <c r="BK25" s="457"/>
      <c r="BL25" s="457"/>
      <c r="BM25" s="458"/>
      <c r="BN25" s="459">
        <v>485241</v>
      </c>
      <c r="BO25" s="460"/>
      <c r="BP25" s="460"/>
      <c r="BQ25" s="460"/>
      <c r="BR25" s="460"/>
      <c r="BS25" s="460"/>
      <c r="BT25" s="460"/>
      <c r="BU25" s="461"/>
      <c r="BV25" s="459">
        <v>812424</v>
      </c>
      <c r="BW25" s="460"/>
      <c r="BX25" s="460"/>
      <c r="BY25" s="460"/>
      <c r="BZ25" s="460"/>
      <c r="CA25" s="460"/>
      <c r="CB25" s="460"/>
      <c r="CC25" s="461"/>
      <c r="CD25" s="185"/>
      <c r="CE25" s="462"/>
      <c r="CF25" s="462"/>
      <c r="CG25" s="462"/>
      <c r="CH25" s="462"/>
      <c r="CI25" s="462"/>
      <c r="CJ25" s="462"/>
      <c r="CK25" s="462"/>
      <c r="CL25" s="462"/>
      <c r="CM25" s="462"/>
      <c r="CN25" s="462"/>
      <c r="CO25" s="462"/>
      <c r="CP25" s="462"/>
      <c r="CQ25" s="462"/>
      <c r="CR25" s="462"/>
      <c r="CS25" s="463"/>
      <c r="CT25" s="427"/>
      <c r="CU25" s="428"/>
      <c r="CV25" s="428"/>
      <c r="CW25" s="428"/>
      <c r="CX25" s="428"/>
      <c r="CY25" s="428"/>
      <c r="CZ25" s="428"/>
      <c r="DA25" s="429"/>
      <c r="DB25" s="427"/>
      <c r="DC25" s="428"/>
      <c r="DD25" s="428"/>
      <c r="DE25" s="428"/>
      <c r="DF25" s="428"/>
      <c r="DG25" s="428"/>
      <c r="DH25" s="428"/>
      <c r="DI25" s="429"/>
    </row>
    <row r="26" spans="1:113" ht="18.75" customHeight="1" x14ac:dyDescent="0.2">
      <c r="A26" s="172"/>
      <c r="B26" s="409"/>
      <c r="C26" s="410"/>
      <c r="D26" s="411"/>
      <c r="E26" s="386" t="s">
        <v>176</v>
      </c>
      <c r="F26" s="387"/>
      <c r="G26" s="387"/>
      <c r="H26" s="387"/>
      <c r="I26" s="387"/>
      <c r="J26" s="387"/>
      <c r="K26" s="388"/>
      <c r="L26" s="383">
        <v>1</v>
      </c>
      <c r="M26" s="384"/>
      <c r="N26" s="384"/>
      <c r="O26" s="384"/>
      <c r="P26" s="385"/>
      <c r="Q26" s="383">
        <v>5092</v>
      </c>
      <c r="R26" s="384"/>
      <c r="S26" s="384"/>
      <c r="T26" s="384"/>
      <c r="U26" s="384"/>
      <c r="V26" s="385"/>
      <c r="W26" s="473"/>
      <c r="X26" s="410"/>
      <c r="Y26" s="411"/>
      <c r="Z26" s="386" t="s">
        <v>177</v>
      </c>
      <c r="AA26" s="441"/>
      <c r="AB26" s="441"/>
      <c r="AC26" s="441"/>
      <c r="AD26" s="441"/>
      <c r="AE26" s="441"/>
      <c r="AF26" s="441"/>
      <c r="AG26" s="442"/>
      <c r="AH26" s="383">
        <v>1</v>
      </c>
      <c r="AI26" s="384"/>
      <c r="AJ26" s="384"/>
      <c r="AK26" s="384"/>
      <c r="AL26" s="385"/>
      <c r="AM26" s="383" t="s">
        <v>178</v>
      </c>
      <c r="AN26" s="384"/>
      <c r="AO26" s="384"/>
      <c r="AP26" s="384"/>
      <c r="AQ26" s="384"/>
      <c r="AR26" s="385"/>
      <c r="AS26" s="383" t="s">
        <v>178</v>
      </c>
      <c r="AT26" s="384"/>
      <c r="AU26" s="384"/>
      <c r="AV26" s="384"/>
      <c r="AW26" s="384"/>
      <c r="AX26" s="443"/>
      <c r="AY26" s="470" t="s">
        <v>179</v>
      </c>
      <c r="AZ26" s="390"/>
      <c r="BA26" s="390"/>
      <c r="BB26" s="390"/>
      <c r="BC26" s="390"/>
      <c r="BD26" s="390"/>
      <c r="BE26" s="390"/>
      <c r="BF26" s="390"/>
      <c r="BG26" s="390"/>
      <c r="BH26" s="390"/>
      <c r="BI26" s="390"/>
      <c r="BJ26" s="390"/>
      <c r="BK26" s="390"/>
      <c r="BL26" s="390"/>
      <c r="BM26" s="471"/>
      <c r="BN26" s="430" t="s">
        <v>137</v>
      </c>
      <c r="BO26" s="431"/>
      <c r="BP26" s="431"/>
      <c r="BQ26" s="431"/>
      <c r="BR26" s="431"/>
      <c r="BS26" s="431"/>
      <c r="BT26" s="431"/>
      <c r="BU26" s="432"/>
      <c r="BV26" s="430" t="s">
        <v>137</v>
      </c>
      <c r="BW26" s="431"/>
      <c r="BX26" s="431"/>
      <c r="BY26" s="431"/>
      <c r="BZ26" s="431"/>
      <c r="CA26" s="431"/>
      <c r="CB26" s="431"/>
      <c r="CC26" s="432"/>
      <c r="CD26" s="185"/>
      <c r="CE26" s="462"/>
      <c r="CF26" s="462"/>
      <c r="CG26" s="462"/>
      <c r="CH26" s="462"/>
      <c r="CI26" s="462"/>
      <c r="CJ26" s="462"/>
      <c r="CK26" s="462"/>
      <c r="CL26" s="462"/>
      <c r="CM26" s="462"/>
      <c r="CN26" s="462"/>
      <c r="CO26" s="462"/>
      <c r="CP26" s="462"/>
      <c r="CQ26" s="462"/>
      <c r="CR26" s="462"/>
      <c r="CS26" s="463"/>
      <c r="CT26" s="427"/>
      <c r="CU26" s="428"/>
      <c r="CV26" s="428"/>
      <c r="CW26" s="428"/>
      <c r="CX26" s="428"/>
      <c r="CY26" s="428"/>
      <c r="CZ26" s="428"/>
      <c r="DA26" s="429"/>
      <c r="DB26" s="427"/>
      <c r="DC26" s="428"/>
      <c r="DD26" s="428"/>
      <c r="DE26" s="428"/>
      <c r="DF26" s="428"/>
      <c r="DG26" s="428"/>
      <c r="DH26" s="428"/>
      <c r="DI26" s="429"/>
    </row>
    <row r="27" spans="1:113" ht="18.75" customHeight="1" thickBot="1" x14ac:dyDescent="0.25">
      <c r="A27" s="172"/>
      <c r="B27" s="409"/>
      <c r="C27" s="410"/>
      <c r="D27" s="411"/>
      <c r="E27" s="386" t="s">
        <v>180</v>
      </c>
      <c r="F27" s="387"/>
      <c r="G27" s="387"/>
      <c r="H27" s="387"/>
      <c r="I27" s="387"/>
      <c r="J27" s="387"/>
      <c r="K27" s="388"/>
      <c r="L27" s="383">
        <v>1</v>
      </c>
      <c r="M27" s="384"/>
      <c r="N27" s="384"/>
      <c r="O27" s="384"/>
      <c r="P27" s="385"/>
      <c r="Q27" s="383">
        <v>2990</v>
      </c>
      <c r="R27" s="384"/>
      <c r="S27" s="384"/>
      <c r="T27" s="384"/>
      <c r="U27" s="384"/>
      <c r="V27" s="385"/>
      <c r="W27" s="473"/>
      <c r="X27" s="410"/>
      <c r="Y27" s="411"/>
      <c r="Z27" s="386" t="s">
        <v>181</v>
      </c>
      <c r="AA27" s="387"/>
      <c r="AB27" s="387"/>
      <c r="AC27" s="387"/>
      <c r="AD27" s="387"/>
      <c r="AE27" s="387"/>
      <c r="AF27" s="387"/>
      <c r="AG27" s="388"/>
      <c r="AH27" s="383">
        <v>19</v>
      </c>
      <c r="AI27" s="384"/>
      <c r="AJ27" s="384"/>
      <c r="AK27" s="384"/>
      <c r="AL27" s="385"/>
      <c r="AM27" s="383">
        <v>55043</v>
      </c>
      <c r="AN27" s="384"/>
      <c r="AO27" s="384"/>
      <c r="AP27" s="384"/>
      <c r="AQ27" s="384"/>
      <c r="AR27" s="385"/>
      <c r="AS27" s="383">
        <v>2897</v>
      </c>
      <c r="AT27" s="384"/>
      <c r="AU27" s="384"/>
      <c r="AV27" s="384"/>
      <c r="AW27" s="384"/>
      <c r="AX27" s="443"/>
      <c r="AY27" s="467" t="s">
        <v>182</v>
      </c>
      <c r="AZ27" s="468"/>
      <c r="BA27" s="468"/>
      <c r="BB27" s="468"/>
      <c r="BC27" s="468"/>
      <c r="BD27" s="468"/>
      <c r="BE27" s="468"/>
      <c r="BF27" s="468"/>
      <c r="BG27" s="468"/>
      <c r="BH27" s="468"/>
      <c r="BI27" s="468"/>
      <c r="BJ27" s="468"/>
      <c r="BK27" s="468"/>
      <c r="BL27" s="468"/>
      <c r="BM27" s="469"/>
      <c r="BN27" s="464" t="s">
        <v>137</v>
      </c>
      <c r="BO27" s="465"/>
      <c r="BP27" s="465"/>
      <c r="BQ27" s="465"/>
      <c r="BR27" s="465"/>
      <c r="BS27" s="465"/>
      <c r="BT27" s="465"/>
      <c r="BU27" s="466"/>
      <c r="BV27" s="464">
        <v>283910</v>
      </c>
      <c r="BW27" s="465"/>
      <c r="BX27" s="465"/>
      <c r="BY27" s="465"/>
      <c r="BZ27" s="465"/>
      <c r="CA27" s="465"/>
      <c r="CB27" s="465"/>
      <c r="CC27" s="466"/>
      <c r="CD27" s="187"/>
      <c r="CE27" s="462"/>
      <c r="CF27" s="462"/>
      <c r="CG27" s="462"/>
      <c r="CH27" s="462"/>
      <c r="CI27" s="462"/>
      <c r="CJ27" s="462"/>
      <c r="CK27" s="462"/>
      <c r="CL27" s="462"/>
      <c r="CM27" s="462"/>
      <c r="CN27" s="462"/>
      <c r="CO27" s="462"/>
      <c r="CP27" s="462"/>
      <c r="CQ27" s="462"/>
      <c r="CR27" s="462"/>
      <c r="CS27" s="463"/>
      <c r="CT27" s="427"/>
      <c r="CU27" s="428"/>
      <c r="CV27" s="428"/>
      <c r="CW27" s="428"/>
      <c r="CX27" s="428"/>
      <c r="CY27" s="428"/>
      <c r="CZ27" s="428"/>
      <c r="DA27" s="429"/>
      <c r="DB27" s="427"/>
      <c r="DC27" s="428"/>
      <c r="DD27" s="428"/>
      <c r="DE27" s="428"/>
      <c r="DF27" s="428"/>
      <c r="DG27" s="428"/>
      <c r="DH27" s="428"/>
      <c r="DI27" s="429"/>
    </row>
    <row r="28" spans="1:113" ht="18.75" customHeight="1" x14ac:dyDescent="0.2">
      <c r="A28" s="172"/>
      <c r="B28" s="409"/>
      <c r="C28" s="410"/>
      <c r="D28" s="411"/>
      <c r="E28" s="386" t="s">
        <v>183</v>
      </c>
      <c r="F28" s="387"/>
      <c r="G28" s="387"/>
      <c r="H28" s="387"/>
      <c r="I28" s="387"/>
      <c r="J28" s="387"/>
      <c r="K28" s="388"/>
      <c r="L28" s="383">
        <v>1</v>
      </c>
      <c r="M28" s="384"/>
      <c r="N28" s="384"/>
      <c r="O28" s="384"/>
      <c r="P28" s="385"/>
      <c r="Q28" s="383">
        <v>2420</v>
      </c>
      <c r="R28" s="384"/>
      <c r="S28" s="384"/>
      <c r="T28" s="384"/>
      <c r="U28" s="384"/>
      <c r="V28" s="385"/>
      <c r="W28" s="473"/>
      <c r="X28" s="410"/>
      <c r="Y28" s="411"/>
      <c r="Z28" s="386" t="s">
        <v>184</v>
      </c>
      <c r="AA28" s="387"/>
      <c r="AB28" s="387"/>
      <c r="AC28" s="387"/>
      <c r="AD28" s="387"/>
      <c r="AE28" s="387"/>
      <c r="AF28" s="387"/>
      <c r="AG28" s="388"/>
      <c r="AH28" s="383" t="s">
        <v>137</v>
      </c>
      <c r="AI28" s="384"/>
      <c r="AJ28" s="384"/>
      <c r="AK28" s="384"/>
      <c r="AL28" s="385"/>
      <c r="AM28" s="383" t="s">
        <v>137</v>
      </c>
      <c r="AN28" s="384"/>
      <c r="AO28" s="384"/>
      <c r="AP28" s="384"/>
      <c r="AQ28" s="384"/>
      <c r="AR28" s="385"/>
      <c r="AS28" s="383" t="s">
        <v>137</v>
      </c>
      <c r="AT28" s="384"/>
      <c r="AU28" s="384"/>
      <c r="AV28" s="384"/>
      <c r="AW28" s="384"/>
      <c r="AX28" s="443"/>
      <c r="AY28" s="447" t="s">
        <v>185</v>
      </c>
      <c r="AZ28" s="448"/>
      <c r="BA28" s="448"/>
      <c r="BB28" s="449"/>
      <c r="BC28" s="456" t="s">
        <v>47</v>
      </c>
      <c r="BD28" s="457"/>
      <c r="BE28" s="457"/>
      <c r="BF28" s="457"/>
      <c r="BG28" s="457"/>
      <c r="BH28" s="457"/>
      <c r="BI28" s="457"/>
      <c r="BJ28" s="457"/>
      <c r="BK28" s="457"/>
      <c r="BL28" s="457"/>
      <c r="BM28" s="458"/>
      <c r="BN28" s="459">
        <v>633783</v>
      </c>
      <c r="BO28" s="460"/>
      <c r="BP28" s="460"/>
      <c r="BQ28" s="460"/>
      <c r="BR28" s="460"/>
      <c r="BS28" s="460"/>
      <c r="BT28" s="460"/>
      <c r="BU28" s="461"/>
      <c r="BV28" s="459">
        <v>451999</v>
      </c>
      <c r="BW28" s="460"/>
      <c r="BX28" s="460"/>
      <c r="BY28" s="460"/>
      <c r="BZ28" s="460"/>
      <c r="CA28" s="460"/>
      <c r="CB28" s="460"/>
      <c r="CC28" s="461"/>
      <c r="CD28" s="185"/>
      <c r="CE28" s="462"/>
      <c r="CF28" s="462"/>
      <c r="CG28" s="462"/>
      <c r="CH28" s="462"/>
      <c r="CI28" s="462"/>
      <c r="CJ28" s="462"/>
      <c r="CK28" s="462"/>
      <c r="CL28" s="462"/>
      <c r="CM28" s="462"/>
      <c r="CN28" s="462"/>
      <c r="CO28" s="462"/>
      <c r="CP28" s="462"/>
      <c r="CQ28" s="462"/>
      <c r="CR28" s="462"/>
      <c r="CS28" s="463"/>
      <c r="CT28" s="427"/>
      <c r="CU28" s="428"/>
      <c r="CV28" s="428"/>
      <c r="CW28" s="428"/>
      <c r="CX28" s="428"/>
      <c r="CY28" s="428"/>
      <c r="CZ28" s="428"/>
      <c r="DA28" s="429"/>
      <c r="DB28" s="427"/>
      <c r="DC28" s="428"/>
      <c r="DD28" s="428"/>
      <c r="DE28" s="428"/>
      <c r="DF28" s="428"/>
      <c r="DG28" s="428"/>
      <c r="DH28" s="428"/>
      <c r="DI28" s="429"/>
    </row>
    <row r="29" spans="1:113" ht="18.75" customHeight="1" x14ac:dyDescent="0.2">
      <c r="A29" s="172"/>
      <c r="B29" s="409"/>
      <c r="C29" s="410"/>
      <c r="D29" s="411"/>
      <c r="E29" s="386" t="s">
        <v>186</v>
      </c>
      <c r="F29" s="387"/>
      <c r="G29" s="387"/>
      <c r="H29" s="387"/>
      <c r="I29" s="387"/>
      <c r="J29" s="387"/>
      <c r="K29" s="388"/>
      <c r="L29" s="383">
        <v>12</v>
      </c>
      <c r="M29" s="384"/>
      <c r="N29" s="384"/>
      <c r="O29" s="384"/>
      <c r="P29" s="385"/>
      <c r="Q29" s="383">
        <v>2210</v>
      </c>
      <c r="R29" s="384"/>
      <c r="S29" s="384"/>
      <c r="T29" s="384"/>
      <c r="U29" s="384"/>
      <c r="V29" s="385"/>
      <c r="W29" s="474"/>
      <c r="X29" s="475"/>
      <c r="Y29" s="476"/>
      <c r="Z29" s="386" t="s">
        <v>187</v>
      </c>
      <c r="AA29" s="387"/>
      <c r="AB29" s="387"/>
      <c r="AC29" s="387"/>
      <c r="AD29" s="387"/>
      <c r="AE29" s="387"/>
      <c r="AF29" s="387"/>
      <c r="AG29" s="388"/>
      <c r="AH29" s="383">
        <v>149</v>
      </c>
      <c r="AI29" s="384"/>
      <c r="AJ29" s="384"/>
      <c r="AK29" s="384"/>
      <c r="AL29" s="385"/>
      <c r="AM29" s="383">
        <v>452063</v>
      </c>
      <c r="AN29" s="384"/>
      <c r="AO29" s="384"/>
      <c r="AP29" s="384"/>
      <c r="AQ29" s="384"/>
      <c r="AR29" s="385"/>
      <c r="AS29" s="383">
        <v>3034</v>
      </c>
      <c r="AT29" s="384"/>
      <c r="AU29" s="384"/>
      <c r="AV29" s="384"/>
      <c r="AW29" s="384"/>
      <c r="AX29" s="443"/>
      <c r="AY29" s="450"/>
      <c r="AZ29" s="451"/>
      <c r="BA29" s="451"/>
      <c r="BB29" s="452"/>
      <c r="BC29" s="444" t="s">
        <v>188</v>
      </c>
      <c r="BD29" s="445"/>
      <c r="BE29" s="445"/>
      <c r="BF29" s="445"/>
      <c r="BG29" s="445"/>
      <c r="BH29" s="445"/>
      <c r="BI29" s="445"/>
      <c r="BJ29" s="445"/>
      <c r="BK29" s="445"/>
      <c r="BL29" s="445"/>
      <c r="BM29" s="446"/>
      <c r="BN29" s="430">
        <v>171559</v>
      </c>
      <c r="BO29" s="431"/>
      <c r="BP29" s="431"/>
      <c r="BQ29" s="431"/>
      <c r="BR29" s="431"/>
      <c r="BS29" s="431"/>
      <c r="BT29" s="431"/>
      <c r="BU29" s="432"/>
      <c r="BV29" s="430">
        <v>15005</v>
      </c>
      <c r="BW29" s="431"/>
      <c r="BX29" s="431"/>
      <c r="BY29" s="431"/>
      <c r="BZ29" s="431"/>
      <c r="CA29" s="431"/>
      <c r="CB29" s="431"/>
      <c r="CC29" s="432"/>
      <c r="CD29" s="187"/>
      <c r="CE29" s="462"/>
      <c r="CF29" s="462"/>
      <c r="CG29" s="462"/>
      <c r="CH29" s="462"/>
      <c r="CI29" s="462"/>
      <c r="CJ29" s="462"/>
      <c r="CK29" s="462"/>
      <c r="CL29" s="462"/>
      <c r="CM29" s="462"/>
      <c r="CN29" s="462"/>
      <c r="CO29" s="462"/>
      <c r="CP29" s="462"/>
      <c r="CQ29" s="462"/>
      <c r="CR29" s="462"/>
      <c r="CS29" s="463"/>
      <c r="CT29" s="427"/>
      <c r="CU29" s="428"/>
      <c r="CV29" s="428"/>
      <c r="CW29" s="428"/>
      <c r="CX29" s="428"/>
      <c r="CY29" s="428"/>
      <c r="CZ29" s="428"/>
      <c r="DA29" s="429"/>
      <c r="DB29" s="427"/>
      <c r="DC29" s="428"/>
      <c r="DD29" s="428"/>
      <c r="DE29" s="428"/>
      <c r="DF29" s="428"/>
      <c r="DG29" s="428"/>
      <c r="DH29" s="428"/>
      <c r="DI29" s="429"/>
    </row>
    <row r="30" spans="1:113" ht="18.75" customHeight="1" thickBot="1" x14ac:dyDescent="0.25">
      <c r="A30" s="172"/>
      <c r="B30" s="412"/>
      <c r="C30" s="413"/>
      <c r="D30" s="414"/>
      <c r="E30" s="391"/>
      <c r="F30" s="392"/>
      <c r="G30" s="392"/>
      <c r="H30" s="392"/>
      <c r="I30" s="392"/>
      <c r="J30" s="392"/>
      <c r="K30" s="393"/>
      <c r="L30" s="394"/>
      <c r="M30" s="395"/>
      <c r="N30" s="395"/>
      <c r="O30" s="395"/>
      <c r="P30" s="396"/>
      <c r="Q30" s="394"/>
      <c r="R30" s="395"/>
      <c r="S30" s="395"/>
      <c r="T30" s="395"/>
      <c r="U30" s="395"/>
      <c r="V30" s="396"/>
      <c r="W30" s="397" t="s">
        <v>189</v>
      </c>
      <c r="X30" s="398"/>
      <c r="Y30" s="398"/>
      <c r="Z30" s="398"/>
      <c r="AA30" s="398"/>
      <c r="AB30" s="398"/>
      <c r="AC30" s="398"/>
      <c r="AD30" s="398"/>
      <c r="AE30" s="398"/>
      <c r="AF30" s="398"/>
      <c r="AG30" s="399"/>
      <c r="AH30" s="400">
        <v>98.1</v>
      </c>
      <c r="AI30" s="401"/>
      <c r="AJ30" s="401"/>
      <c r="AK30" s="401"/>
      <c r="AL30" s="401"/>
      <c r="AM30" s="401"/>
      <c r="AN30" s="401"/>
      <c r="AO30" s="401"/>
      <c r="AP30" s="401"/>
      <c r="AQ30" s="401"/>
      <c r="AR30" s="401"/>
      <c r="AS30" s="401"/>
      <c r="AT30" s="401"/>
      <c r="AU30" s="401"/>
      <c r="AV30" s="401"/>
      <c r="AW30" s="401"/>
      <c r="AX30" s="402"/>
      <c r="AY30" s="453"/>
      <c r="AZ30" s="454"/>
      <c r="BA30" s="454"/>
      <c r="BB30" s="455"/>
      <c r="BC30" s="403" t="s">
        <v>49</v>
      </c>
      <c r="BD30" s="404"/>
      <c r="BE30" s="404"/>
      <c r="BF30" s="404"/>
      <c r="BG30" s="404"/>
      <c r="BH30" s="404"/>
      <c r="BI30" s="404"/>
      <c r="BJ30" s="404"/>
      <c r="BK30" s="404"/>
      <c r="BL30" s="404"/>
      <c r="BM30" s="405"/>
      <c r="BN30" s="464">
        <v>839491</v>
      </c>
      <c r="BO30" s="465"/>
      <c r="BP30" s="465"/>
      <c r="BQ30" s="465"/>
      <c r="BR30" s="465"/>
      <c r="BS30" s="465"/>
      <c r="BT30" s="465"/>
      <c r="BU30" s="466"/>
      <c r="BV30" s="464">
        <v>461451</v>
      </c>
      <c r="BW30" s="465"/>
      <c r="BX30" s="465"/>
      <c r="BY30" s="465"/>
      <c r="BZ30" s="465"/>
      <c r="CA30" s="465"/>
      <c r="CB30" s="465"/>
      <c r="CC30" s="466"/>
      <c r="CD30" s="188"/>
      <c r="CE30" s="189"/>
      <c r="CF30" s="189"/>
      <c r="CG30" s="189"/>
      <c r="CH30" s="189"/>
      <c r="CI30" s="189"/>
      <c r="CJ30" s="189"/>
      <c r="CK30" s="189"/>
      <c r="CL30" s="189"/>
      <c r="CM30" s="189"/>
      <c r="CN30" s="189"/>
      <c r="CO30" s="189"/>
      <c r="CP30" s="189"/>
      <c r="CQ30" s="189"/>
      <c r="CR30" s="189"/>
      <c r="CS30" s="190"/>
      <c r="CT30" s="191"/>
      <c r="CU30" s="192"/>
      <c r="CV30" s="192"/>
      <c r="CW30" s="192"/>
      <c r="CX30" s="192"/>
      <c r="CY30" s="192"/>
      <c r="CZ30" s="192"/>
      <c r="DA30" s="193"/>
      <c r="DB30" s="191"/>
      <c r="DC30" s="192"/>
      <c r="DD30" s="192"/>
      <c r="DE30" s="192"/>
      <c r="DF30" s="192"/>
      <c r="DG30" s="192"/>
      <c r="DH30" s="192"/>
      <c r="DI30" s="193"/>
    </row>
    <row r="31" spans="1:113" ht="13.5" customHeight="1" x14ac:dyDescent="0.2">
      <c r="A31" s="172"/>
      <c r="B31" s="194"/>
      <c r="DI31" s="195"/>
    </row>
    <row r="32" spans="1:113" ht="13.5" customHeight="1" x14ac:dyDescent="0.2">
      <c r="A32" s="172"/>
      <c r="B32" s="196"/>
      <c r="C32" s="389" t="s">
        <v>190</v>
      </c>
      <c r="D32" s="389"/>
      <c r="E32" s="389"/>
      <c r="F32" s="389"/>
      <c r="G32" s="389"/>
      <c r="H32" s="389"/>
      <c r="I32" s="389"/>
      <c r="J32" s="389"/>
      <c r="K32" s="389"/>
      <c r="L32" s="389"/>
      <c r="M32" s="389"/>
      <c r="N32" s="389"/>
      <c r="O32" s="389"/>
      <c r="P32" s="389"/>
      <c r="Q32" s="389"/>
      <c r="R32" s="389"/>
      <c r="S32" s="389"/>
      <c r="U32" s="390" t="s">
        <v>191</v>
      </c>
      <c r="V32" s="390"/>
      <c r="W32" s="390"/>
      <c r="X32" s="390"/>
      <c r="Y32" s="390"/>
      <c r="Z32" s="390"/>
      <c r="AA32" s="390"/>
      <c r="AB32" s="390"/>
      <c r="AC32" s="390"/>
      <c r="AD32" s="390"/>
      <c r="AE32" s="390"/>
      <c r="AF32" s="390"/>
      <c r="AG32" s="390"/>
      <c r="AH32" s="390"/>
      <c r="AI32" s="390"/>
      <c r="AJ32" s="390"/>
      <c r="AK32" s="390"/>
      <c r="AM32" s="390" t="s">
        <v>192</v>
      </c>
      <c r="AN32" s="390"/>
      <c r="AO32" s="390"/>
      <c r="AP32" s="390"/>
      <c r="AQ32" s="390"/>
      <c r="AR32" s="390"/>
      <c r="AS32" s="390"/>
      <c r="AT32" s="390"/>
      <c r="AU32" s="390"/>
      <c r="AV32" s="390"/>
      <c r="AW32" s="390"/>
      <c r="AX32" s="390"/>
      <c r="AY32" s="390"/>
      <c r="AZ32" s="390"/>
      <c r="BA32" s="390"/>
      <c r="BB32" s="390"/>
      <c r="BC32" s="390"/>
      <c r="BE32" s="390" t="s">
        <v>193</v>
      </c>
      <c r="BF32" s="390"/>
      <c r="BG32" s="390"/>
      <c r="BH32" s="390"/>
      <c r="BI32" s="390"/>
      <c r="BJ32" s="390"/>
      <c r="BK32" s="390"/>
      <c r="BL32" s="390"/>
      <c r="BM32" s="390"/>
      <c r="BN32" s="390"/>
      <c r="BO32" s="390"/>
      <c r="BP32" s="390"/>
      <c r="BQ32" s="390"/>
      <c r="BR32" s="390"/>
      <c r="BS32" s="390"/>
      <c r="BT32" s="390"/>
      <c r="BU32" s="390"/>
      <c r="BW32" s="390" t="s">
        <v>194</v>
      </c>
      <c r="BX32" s="390"/>
      <c r="BY32" s="390"/>
      <c r="BZ32" s="390"/>
      <c r="CA32" s="390"/>
      <c r="CB32" s="390"/>
      <c r="CC32" s="390"/>
      <c r="CD32" s="390"/>
      <c r="CE32" s="390"/>
      <c r="CF32" s="390"/>
      <c r="CG32" s="390"/>
      <c r="CH32" s="390"/>
      <c r="CI32" s="390"/>
      <c r="CJ32" s="390"/>
      <c r="CK32" s="390"/>
      <c r="CL32" s="390"/>
      <c r="CM32" s="390"/>
      <c r="CO32" s="390" t="s">
        <v>195</v>
      </c>
      <c r="CP32" s="390"/>
      <c r="CQ32" s="390"/>
      <c r="CR32" s="390"/>
      <c r="CS32" s="390"/>
      <c r="CT32" s="390"/>
      <c r="CU32" s="390"/>
      <c r="CV32" s="390"/>
      <c r="CW32" s="390"/>
      <c r="CX32" s="390"/>
      <c r="CY32" s="390"/>
      <c r="CZ32" s="390"/>
      <c r="DA32" s="390"/>
      <c r="DB32" s="390"/>
      <c r="DC32" s="390"/>
      <c r="DD32" s="390"/>
      <c r="DE32" s="390"/>
      <c r="DI32" s="195"/>
    </row>
    <row r="33" spans="1:113" ht="13.5" customHeight="1" x14ac:dyDescent="0.2">
      <c r="A33" s="172"/>
      <c r="B33" s="196"/>
      <c r="C33" s="382" t="s">
        <v>196</v>
      </c>
      <c r="D33" s="382"/>
      <c r="E33" s="381" t="s">
        <v>197</v>
      </c>
      <c r="F33" s="381"/>
      <c r="G33" s="381"/>
      <c r="H33" s="381"/>
      <c r="I33" s="381"/>
      <c r="J33" s="381"/>
      <c r="K33" s="381"/>
      <c r="L33" s="381"/>
      <c r="M33" s="381"/>
      <c r="N33" s="381"/>
      <c r="O33" s="381"/>
      <c r="P33" s="381"/>
      <c r="Q33" s="381"/>
      <c r="R33" s="381"/>
      <c r="S33" s="381"/>
      <c r="T33" s="197"/>
      <c r="U33" s="382" t="s">
        <v>196</v>
      </c>
      <c r="V33" s="382"/>
      <c r="W33" s="381" t="s">
        <v>197</v>
      </c>
      <c r="X33" s="381"/>
      <c r="Y33" s="381"/>
      <c r="Z33" s="381"/>
      <c r="AA33" s="381"/>
      <c r="AB33" s="381"/>
      <c r="AC33" s="381"/>
      <c r="AD33" s="381"/>
      <c r="AE33" s="381"/>
      <c r="AF33" s="381"/>
      <c r="AG33" s="381"/>
      <c r="AH33" s="381"/>
      <c r="AI33" s="381"/>
      <c r="AJ33" s="381"/>
      <c r="AK33" s="381"/>
      <c r="AL33" s="197"/>
      <c r="AM33" s="382" t="s">
        <v>196</v>
      </c>
      <c r="AN33" s="382"/>
      <c r="AO33" s="381" t="s">
        <v>197</v>
      </c>
      <c r="AP33" s="381"/>
      <c r="AQ33" s="381"/>
      <c r="AR33" s="381"/>
      <c r="AS33" s="381"/>
      <c r="AT33" s="381"/>
      <c r="AU33" s="381"/>
      <c r="AV33" s="381"/>
      <c r="AW33" s="381"/>
      <c r="AX33" s="381"/>
      <c r="AY33" s="381"/>
      <c r="AZ33" s="381"/>
      <c r="BA33" s="381"/>
      <c r="BB33" s="381"/>
      <c r="BC33" s="381"/>
      <c r="BD33" s="198"/>
      <c r="BE33" s="381" t="s">
        <v>198</v>
      </c>
      <c r="BF33" s="381"/>
      <c r="BG33" s="381" t="s">
        <v>199</v>
      </c>
      <c r="BH33" s="381"/>
      <c r="BI33" s="381"/>
      <c r="BJ33" s="381"/>
      <c r="BK33" s="381"/>
      <c r="BL33" s="381"/>
      <c r="BM33" s="381"/>
      <c r="BN33" s="381"/>
      <c r="BO33" s="381"/>
      <c r="BP33" s="381"/>
      <c r="BQ33" s="381"/>
      <c r="BR33" s="381"/>
      <c r="BS33" s="381"/>
      <c r="BT33" s="381"/>
      <c r="BU33" s="381"/>
      <c r="BV33" s="198"/>
      <c r="BW33" s="382" t="s">
        <v>198</v>
      </c>
      <c r="BX33" s="382"/>
      <c r="BY33" s="381" t="s">
        <v>200</v>
      </c>
      <c r="BZ33" s="381"/>
      <c r="CA33" s="381"/>
      <c r="CB33" s="381"/>
      <c r="CC33" s="381"/>
      <c r="CD33" s="381"/>
      <c r="CE33" s="381"/>
      <c r="CF33" s="381"/>
      <c r="CG33" s="381"/>
      <c r="CH33" s="381"/>
      <c r="CI33" s="381"/>
      <c r="CJ33" s="381"/>
      <c r="CK33" s="381"/>
      <c r="CL33" s="381"/>
      <c r="CM33" s="381"/>
      <c r="CN33" s="197"/>
      <c r="CO33" s="382" t="s">
        <v>196</v>
      </c>
      <c r="CP33" s="382"/>
      <c r="CQ33" s="381" t="s">
        <v>201</v>
      </c>
      <c r="CR33" s="381"/>
      <c r="CS33" s="381"/>
      <c r="CT33" s="381"/>
      <c r="CU33" s="381"/>
      <c r="CV33" s="381"/>
      <c r="CW33" s="381"/>
      <c r="CX33" s="381"/>
      <c r="CY33" s="381"/>
      <c r="CZ33" s="381"/>
      <c r="DA33" s="381"/>
      <c r="DB33" s="381"/>
      <c r="DC33" s="381"/>
      <c r="DD33" s="381"/>
      <c r="DE33" s="381"/>
      <c r="DF33" s="197"/>
      <c r="DG33" s="380" t="s">
        <v>202</v>
      </c>
      <c r="DH33" s="380"/>
      <c r="DI33" s="199"/>
    </row>
    <row r="34" spans="1:113" ht="32.25" customHeight="1" x14ac:dyDescent="0.2">
      <c r="A34" s="172"/>
      <c r="B34" s="196"/>
      <c r="C34" s="378">
        <f>IF(E34="","",1)</f>
        <v>1</v>
      </c>
      <c r="D34" s="378"/>
      <c r="E34" s="379" t="str">
        <f>IF('各会計、関係団体の財政状況及び健全化判断比率'!B7="","",'各会計、関係団体の財政状況及び健全化判断比率'!B7)</f>
        <v>一般会計</v>
      </c>
      <c r="F34" s="379"/>
      <c r="G34" s="379"/>
      <c r="H34" s="379"/>
      <c r="I34" s="379"/>
      <c r="J34" s="379"/>
      <c r="K34" s="379"/>
      <c r="L34" s="379"/>
      <c r="M34" s="379"/>
      <c r="N34" s="379"/>
      <c r="O34" s="379"/>
      <c r="P34" s="379"/>
      <c r="Q34" s="379"/>
      <c r="R34" s="379"/>
      <c r="S34" s="379"/>
      <c r="T34" s="172"/>
      <c r="U34" s="378">
        <f>IF(W34="","",MAX(C34:D43)+1)</f>
        <v>3</v>
      </c>
      <c r="V34" s="378"/>
      <c r="W34" s="379" t="str">
        <f>IF('各会計、関係団体の財政状況及び健全化判断比率'!B28="","",'各会計、関係団体の財政状況及び健全化判断比率'!B28)</f>
        <v>国民健康保険特別会計</v>
      </c>
      <c r="X34" s="379"/>
      <c r="Y34" s="379"/>
      <c r="Z34" s="379"/>
      <c r="AA34" s="379"/>
      <c r="AB34" s="379"/>
      <c r="AC34" s="379"/>
      <c r="AD34" s="379"/>
      <c r="AE34" s="379"/>
      <c r="AF34" s="379"/>
      <c r="AG34" s="379"/>
      <c r="AH34" s="379"/>
      <c r="AI34" s="379"/>
      <c r="AJ34" s="379"/>
      <c r="AK34" s="379"/>
      <c r="AL34" s="172"/>
      <c r="AM34" s="378">
        <f>IF(AO34="","",MAX(C34:D43,U34:V43)+1)</f>
        <v>6</v>
      </c>
      <c r="AN34" s="378"/>
      <c r="AO34" s="379" t="str">
        <f>IF('各会計、関係団体の財政状況及び健全化判断比率'!B31="","",'各会計、関係団体の財政状況及び健全化判断比率'!B31)</f>
        <v>水道事業会計</v>
      </c>
      <c r="AP34" s="379"/>
      <c r="AQ34" s="379"/>
      <c r="AR34" s="379"/>
      <c r="AS34" s="379"/>
      <c r="AT34" s="379"/>
      <c r="AU34" s="379"/>
      <c r="AV34" s="379"/>
      <c r="AW34" s="379"/>
      <c r="AX34" s="379"/>
      <c r="AY34" s="379"/>
      <c r="AZ34" s="379"/>
      <c r="BA34" s="379"/>
      <c r="BB34" s="379"/>
      <c r="BC34" s="379"/>
      <c r="BD34" s="172"/>
      <c r="BE34" s="378">
        <f>IF(BG34="","",MAX(C34:D43,U34:V43,AM34:AN43)+1)</f>
        <v>7</v>
      </c>
      <c r="BF34" s="378"/>
      <c r="BG34" s="379" t="str">
        <f>IF('各会計、関係団体の財政状況及び健全化判断比率'!B32="","",'各会計、関係団体の財政状況及び健全化判断比率'!B32)</f>
        <v>下水道事業特別会計</v>
      </c>
      <c r="BH34" s="379"/>
      <c r="BI34" s="379"/>
      <c r="BJ34" s="379"/>
      <c r="BK34" s="379"/>
      <c r="BL34" s="379"/>
      <c r="BM34" s="379"/>
      <c r="BN34" s="379"/>
      <c r="BO34" s="379"/>
      <c r="BP34" s="379"/>
      <c r="BQ34" s="379"/>
      <c r="BR34" s="379"/>
      <c r="BS34" s="379"/>
      <c r="BT34" s="379"/>
      <c r="BU34" s="379"/>
      <c r="BV34" s="172"/>
      <c r="BW34" s="378">
        <f>IF(BY34="","",MAX(C34:D43,U34:V43,AM34:AN43,BE34:BF43)+1)</f>
        <v>9</v>
      </c>
      <c r="BX34" s="378"/>
      <c r="BY34" s="379" t="str">
        <f>IF('各会計、関係団体の財政状況及び健全化判断比率'!B68="","",'各会計、関係団体の財政状況及び健全化判断比率'!B68)</f>
        <v>会津若松地方広域市町村圏整備組合一般会計</v>
      </c>
      <c r="BZ34" s="379"/>
      <c r="CA34" s="379"/>
      <c r="CB34" s="379"/>
      <c r="CC34" s="379"/>
      <c r="CD34" s="379"/>
      <c r="CE34" s="379"/>
      <c r="CF34" s="379"/>
      <c r="CG34" s="379"/>
      <c r="CH34" s="379"/>
      <c r="CI34" s="379"/>
      <c r="CJ34" s="379"/>
      <c r="CK34" s="379"/>
      <c r="CL34" s="379"/>
      <c r="CM34" s="379"/>
      <c r="CN34" s="172"/>
      <c r="CO34" s="378">
        <f>IF(CQ34="","",MAX(C34:D43,U34:V43,AM34:AN43,BE34:BF43,BW34:BX43)+1)</f>
        <v>18</v>
      </c>
      <c r="CP34" s="378"/>
      <c r="CQ34" s="379" t="str">
        <f>IF('各会計、関係団体の財政状況及び健全化判断比率'!BS7="","",'各会計、関係団体の財政状況及び健全化判断比率'!BS7)</f>
        <v>株式会社会津ばんげ公共サービス</v>
      </c>
      <c r="CR34" s="379"/>
      <c r="CS34" s="379"/>
      <c r="CT34" s="379"/>
      <c r="CU34" s="379"/>
      <c r="CV34" s="379"/>
      <c r="CW34" s="379"/>
      <c r="CX34" s="379"/>
      <c r="CY34" s="379"/>
      <c r="CZ34" s="379"/>
      <c r="DA34" s="379"/>
      <c r="DB34" s="379"/>
      <c r="DC34" s="379"/>
      <c r="DD34" s="379"/>
      <c r="DE34" s="379"/>
      <c r="DG34" s="376" t="str">
        <f>IF('各会計、関係団体の財政状況及び健全化判断比率'!BR7="","",'各会計、関係団体の財政状況及び健全化判断比率'!BR7)</f>
        <v/>
      </c>
      <c r="DH34" s="376"/>
      <c r="DI34" s="199"/>
    </row>
    <row r="35" spans="1:113" ht="32.25" customHeight="1" x14ac:dyDescent="0.2">
      <c r="A35" s="172"/>
      <c r="B35" s="196"/>
      <c r="C35" s="378">
        <f>IF(E35="","",C34+1)</f>
        <v>2</v>
      </c>
      <c r="D35" s="378"/>
      <c r="E35" s="379" t="str">
        <f>IF('各会計、関係団体の財政状況及び健全化判断比率'!B8="","",'各会計、関係団体の財政状況及び健全化判断比率'!B8)</f>
        <v>坂下東第一地区土地区画整理事業特別会計</v>
      </c>
      <c r="F35" s="379"/>
      <c r="G35" s="379"/>
      <c r="H35" s="379"/>
      <c r="I35" s="379"/>
      <c r="J35" s="379"/>
      <c r="K35" s="379"/>
      <c r="L35" s="379"/>
      <c r="M35" s="379"/>
      <c r="N35" s="379"/>
      <c r="O35" s="379"/>
      <c r="P35" s="379"/>
      <c r="Q35" s="379"/>
      <c r="R35" s="379"/>
      <c r="S35" s="379"/>
      <c r="T35" s="172"/>
      <c r="U35" s="378">
        <f>IF(W35="","",U34+1)</f>
        <v>4</v>
      </c>
      <c r="V35" s="378"/>
      <c r="W35" s="379" t="str">
        <f>IF('各会計、関係団体の財政状況及び健全化判断比率'!B29="","",'各会計、関係団体の財政状況及び健全化判断比率'!B29)</f>
        <v>介護保険特別会計</v>
      </c>
      <c r="X35" s="379"/>
      <c r="Y35" s="379"/>
      <c r="Z35" s="379"/>
      <c r="AA35" s="379"/>
      <c r="AB35" s="379"/>
      <c r="AC35" s="379"/>
      <c r="AD35" s="379"/>
      <c r="AE35" s="379"/>
      <c r="AF35" s="379"/>
      <c r="AG35" s="379"/>
      <c r="AH35" s="379"/>
      <c r="AI35" s="379"/>
      <c r="AJ35" s="379"/>
      <c r="AK35" s="379"/>
      <c r="AL35" s="172"/>
      <c r="AM35" s="378" t="str">
        <f t="shared" ref="AM35:AM43" si="0">IF(AO35="","",AM34+1)</f>
        <v/>
      </c>
      <c r="AN35" s="378"/>
      <c r="AO35" s="379"/>
      <c r="AP35" s="379"/>
      <c r="AQ35" s="379"/>
      <c r="AR35" s="379"/>
      <c r="AS35" s="379"/>
      <c r="AT35" s="379"/>
      <c r="AU35" s="379"/>
      <c r="AV35" s="379"/>
      <c r="AW35" s="379"/>
      <c r="AX35" s="379"/>
      <c r="AY35" s="379"/>
      <c r="AZ35" s="379"/>
      <c r="BA35" s="379"/>
      <c r="BB35" s="379"/>
      <c r="BC35" s="379"/>
      <c r="BD35" s="172"/>
      <c r="BE35" s="378">
        <f t="shared" ref="BE35:BE43" si="1">IF(BG35="","",BE34+1)</f>
        <v>8</v>
      </c>
      <c r="BF35" s="378"/>
      <c r="BG35" s="379" t="str">
        <f>IF('各会計、関係団体の財政状況及び健全化判断比率'!B33="","",'各会計、関係団体の財政状況及び健全化判断比率'!B33)</f>
        <v>農業集落排水事業特別会計</v>
      </c>
      <c r="BH35" s="379"/>
      <c r="BI35" s="379"/>
      <c r="BJ35" s="379"/>
      <c r="BK35" s="379"/>
      <c r="BL35" s="379"/>
      <c r="BM35" s="379"/>
      <c r="BN35" s="379"/>
      <c r="BO35" s="379"/>
      <c r="BP35" s="379"/>
      <c r="BQ35" s="379"/>
      <c r="BR35" s="379"/>
      <c r="BS35" s="379"/>
      <c r="BT35" s="379"/>
      <c r="BU35" s="379"/>
      <c r="BV35" s="172"/>
      <c r="BW35" s="378">
        <f t="shared" ref="BW35:BW43" si="2">IF(BY35="","",BW34+1)</f>
        <v>10</v>
      </c>
      <c r="BX35" s="378"/>
      <c r="BY35" s="379" t="str">
        <f>IF('各会計、関係団体の財政状況及び健全化判断比率'!B69="","",'各会計、関係団体の財政状況及び健全化判断比率'!B69)</f>
        <v>会津若松地方広域市町村圏整備組合水道用水供給事業会計</v>
      </c>
      <c r="BZ35" s="379"/>
      <c r="CA35" s="379"/>
      <c r="CB35" s="379"/>
      <c r="CC35" s="379"/>
      <c r="CD35" s="379"/>
      <c r="CE35" s="379"/>
      <c r="CF35" s="379"/>
      <c r="CG35" s="379"/>
      <c r="CH35" s="379"/>
      <c r="CI35" s="379"/>
      <c r="CJ35" s="379"/>
      <c r="CK35" s="379"/>
      <c r="CL35" s="379"/>
      <c r="CM35" s="379"/>
      <c r="CN35" s="172"/>
      <c r="CO35" s="378">
        <f t="shared" ref="CO35:CO43" si="3">IF(CQ35="","",CO34+1)</f>
        <v>19</v>
      </c>
      <c r="CP35" s="378"/>
      <c r="CQ35" s="379" t="str">
        <f>IF('各会計、関係団体の財政状況及び健全化判断比率'!BS8="","",'各会計、関係団体の財政状況及び健全化判断比率'!BS8)</f>
        <v>株式会社湯川会津坂下</v>
      </c>
      <c r="CR35" s="379"/>
      <c r="CS35" s="379"/>
      <c r="CT35" s="379"/>
      <c r="CU35" s="379"/>
      <c r="CV35" s="379"/>
      <c r="CW35" s="379"/>
      <c r="CX35" s="379"/>
      <c r="CY35" s="379"/>
      <c r="CZ35" s="379"/>
      <c r="DA35" s="379"/>
      <c r="DB35" s="379"/>
      <c r="DC35" s="379"/>
      <c r="DD35" s="379"/>
      <c r="DE35" s="379"/>
      <c r="DG35" s="376" t="str">
        <f>IF('各会計、関係団体の財政状況及び健全化判断比率'!BR8="","",'各会計、関係団体の財政状況及び健全化判断比率'!BR8)</f>
        <v/>
      </c>
      <c r="DH35" s="376"/>
      <c r="DI35" s="199"/>
    </row>
    <row r="36" spans="1:113" ht="32.25" customHeight="1" x14ac:dyDescent="0.2">
      <c r="A36" s="172"/>
      <c r="B36" s="196"/>
      <c r="C36" s="378" t="str">
        <f>IF(E36="","",C35+1)</f>
        <v/>
      </c>
      <c r="D36" s="378"/>
      <c r="E36" s="379" t="str">
        <f>IF('各会計、関係団体の財政状況及び健全化判断比率'!B9="","",'各会計、関係団体の財政状況及び健全化判断比率'!B9)</f>
        <v/>
      </c>
      <c r="F36" s="379"/>
      <c r="G36" s="379"/>
      <c r="H36" s="379"/>
      <c r="I36" s="379"/>
      <c r="J36" s="379"/>
      <c r="K36" s="379"/>
      <c r="L36" s="379"/>
      <c r="M36" s="379"/>
      <c r="N36" s="379"/>
      <c r="O36" s="379"/>
      <c r="P36" s="379"/>
      <c r="Q36" s="379"/>
      <c r="R36" s="379"/>
      <c r="S36" s="379"/>
      <c r="T36" s="172"/>
      <c r="U36" s="378">
        <f t="shared" ref="U36:U43" si="4">IF(W36="","",U35+1)</f>
        <v>5</v>
      </c>
      <c r="V36" s="378"/>
      <c r="W36" s="379" t="str">
        <f>IF('各会計、関係団体の財政状況及び健全化判断比率'!B30="","",'各会計、関係団体の財政状況及び健全化判断比率'!B30)</f>
        <v>後期高齢者医療特別会計</v>
      </c>
      <c r="X36" s="379"/>
      <c r="Y36" s="379"/>
      <c r="Z36" s="379"/>
      <c r="AA36" s="379"/>
      <c r="AB36" s="379"/>
      <c r="AC36" s="379"/>
      <c r="AD36" s="379"/>
      <c r="AE36" s="379"/>
      <c r="AF36" s="379"/>
      <c r="AG36" s="379"/>
      <c r="AH36" s="379"/>
      <c r="AI36" s="379"/>
      <c r="AJ36" s="379"/>
      <c r="AK36" s="379"/>
      <c r="AL36" s="172"/>
      <c r="AM36" s="378" t="str">
        <f t="shared" si="0"/>
        <v/>
      </c>
      <c r="AN36" s="378"/>
      <c r="AO36" s="379"/>
      <c r="AP36" s="379"/>
      <c r="AQ36" s="379"/>
      <c r="AR36" s="379"/>
      <c r="AS36" s="379"/>
      <c r="AT36" s="379"/>
      <c r="AU36" s="379"/>
      <c r="AV36" s="379"/>
      <c r="AW36" s="379"/>
      <c r="AX36" s="379"/>
      <c r="AY36" s="379"/>
      <c r="AZ36" s="379"/>
      <c r="BA36" s="379"/>
      <c r="BB36" s="379"/>
      <c r="BC36" s="379"/>
      <c r="BD36" s="172"/>
      <c r="BE36" s="378" t="str">
        <f t="shared" si="1"/>
        <v/>
      </c>
      <c r="BF36" s="378"/>
      <c r="BG36" s="379"/>
      <c r="BH36" s="379"/>
      <c r="BI36" s="379"/>
      <c r="BJ36" s="379"/>
      <c r="BK36" s="379"/>
      <c r="BL36" s="379"/>
      <c r="BM36" s="379"/>
      <c r="BN36" s="379"/>
      <c r="BO36" s="379"/>
      <c r="BP36" s="379"/>
      <c r="BQ36" s="379"/>
      <c r="BR36" s="379"/>
      <c r="BS36" s="379"/>
      <c r="BT36" s="379"/>
      <c r="BU36" s="379"/>
      <c r="BV36" s="172"/>
      <c r="BW36" s="378">
        <f t="shared" si="2"/>
        <v>11</v>
      </c>
      <c r="BX36" s="378"/>
      <c r="BY36" s="379" t="str">
        <f>IF('各会計、関係団体の財政状況及び健全化判断比率'!B70="","",'各会計、関係団体の財政状況及び健全化判断比率'!B70)</f>
        <v>福島県市町村総合事務組合一般会計</v>
      </c>
      <c r="BZ36" s="379"/>
      <c r="CA36" s="379"/>
      <c r="CB36" s="379"/>
      <c r="CC36" s="379"/>
      <c r="CD36" s="379"/>
      <c r="CE36" s="379"/>
      <c r="CF36" s="379"/>
      <c r="CG36" s="379"/>
      <c r="CH36" s="379"/>
      <c r="CI36" s="379"/>
      <c r="CJ36" s="379"/>
      <c r="CK36" s="379"/>
      <c r="CL36" s="379"/>
      <c r="CM36" s="379"/>
      <c r="CN36" s="172"/>
      <c r="CO36" s="378" t="str">
        <f t="shared" si="3"/>
        <v/>
      </c>
      <c r="CP36" s="378"/>
      <c r="CQ36" s="379" t="str">
        <f>IF('各会計、関係団体の財政状況及び健全化判断比率'!BS9="","",'各会計、関係団体の財政状況及び健全化判断比率'!BS9)</f>
        <v/>
      </c>
      <c r="CR36" s="379"/>
      <c r="CS36" s="379"/>
      <c r="CT36" s="379"/>
      <c r="CU36" s="379"/>
      <c r="CV36" s="379"/>
      <c r="CW36" s="379"/>
      <c r="CX36" s="379"/>
      <c r="CY36" s="379"/>
      <c r="CZ36" s="379"/>
      <c r="DA36" s="379"/>
      <c r="DB36" s="379"/>
      <c r="DC36" s="379"/>
      <c r="DD36" s="379"/>
      <c r="DE36" s="379"/>
      <c r="DG36" s="376" t="str">
        <f>IF('各会計、関係団体の財政状況及び健全化判断比率'!BR9="","",'各会計、関係団体の財政状況及び健全化判断比率'!BR9)</f>
        <v/>
      </c>
      <c r="DH36" s="376"/>
      <c r="DI36" s="199"/>
    </row>
    <row r="37" spans="1:113" ht="32.25" customHeight="1" x14ac:dyDescent="0.2">
      <c r="A37" s="172"/>
      <c r="B37" s="196"/>
      <c r="C37" s="378" t="str">
        <f>IF(E37="","",C36+1)</f>
        <v/>
      </c>
      <c r="D37" s="378"/>
      <c r="E37" s="379" t="str">
        <f>IF('各会計、関係団体の財政状況及び健全化判断比率'!B10="","",'各会計、関係団体の財政状況及び健全化判断比率'!B10)</f>
        <v/>
      </c>
      <c r="F37" s="379"/>
      <c r="G37" s="379"/>
      <c r="H37" s="379"/>
      <c r="I37" s="379"/>
      <c r="J37" s="379"/>
      <c r="K37" s="379"/>
      <c r="L37" s="379"/>
      <c r="M37" s="379"/>
      <c r="N37" s="379"/>
      <c r="O37" s="379"/>
      <c r="P37" s="379"/>
      <c r="Q37" s="379"/>
      <c r="R37" s="379"/>
      <c r="S37" s="379"/>
      <c r="T37" s="172"/>
      <c r="U37" s="378" t="str">
        <f t="shared" si="4"/>
        <v/>
      </c>
      <c r="V37" s="378"/>
      <c r="W37" s="379"/>
      <c r="X37" s="379"/>
      <c r="Y37" s="379"/>
      <c r="Z37" s="379"/>
      <c r="AA37" s="379"/>
      <c r="AB37" s="379"/>
      <c r="AC37" s="379"/>
      <c r="AD37" s="379"/>
      <c r="AE37" s="379"/>
      <c r="AF37" s="379"/>
      <c r="AG37" s="379"/>
      <c r="AH37" s="379"/>
      <c r="AI37" s="379"/>
      <c r="AJ37" s="379"/>
      <c r="AK37" s="379"/>
      <c r="AL37" s="172"/>
      <c r="AM37" s="378" t="str">
        <f t="shared" si="0"/>
        <v/>
      </c>
      <c r="AN37" s="378"/>
      <c r="AO37" s="379"/>
      <c r="AP37" s="379"/>
      <c r="AQ37" s="379"/>
      <c r="AR37" s="379"/>
      <c r="AS37" s="379"/>
      <c r="AT37" s="379"/>
      <c r="AU37" s="379"/>
      <c r="AV37" s="379"/>
      <c r="AW37" s="379"/>
      <c r="AX37" s="379"/>
      <c r="AY37" s="379"/>
      <c r="AZ37" s="379"/>
      <c r="BA37" s="379"/>
      <c r="BB37" s="379"/>
      <c r="BC37" s="379"/>
      <c r="BD37" s="172"/>
      <c r="BE37" s="378" t="str">
        <f t="shared" si="1"/>
        <v/>
      </c>
      <c r="BF37" s="378"/>
      <c r="BG37" s="379"/>
      <c r="BH37" s="379"/>
      <c r="BI37" s="379"/>
      <c r="BJ37" s="379"/>
      <c r="BK37" s="379"/>
      <c r="BL37" s="379"/>
      <c r="BM37" s="379"/>
      <c r="BN37" s="379"/>
      <c r="BO37" s="379"/>
      <c r="BP37" s="379"/>
      <c r="BQ37" s="379"/>
      <c r="BR37" s="379"/>
      <c r="BS37" s="379"/>
      <c r="BT37" s="379"/>
      <c r="BU37" s="379"/>
      <c r="BV37" s="172"/>
      <c r="BW37" s="378">
        <f t="shared" si="2"/>
        <v>12</v>
      </c>
      <c r="BX37" s="378"/>
      <c r="BY37" s="379" t="str">
        <f>IF('各会計、関係団体の財政状況及び健全化判断比率'!B71="","",'各会計、関係団体の財政状況及び健全化判断比率'!B71)</f>
        <v>福島県市町村総合事務組合消防補償等特別会計</v>
      </c>
      <c r="BZ37" s="379"/>
      <c r="CA37" s="379"/>
      <c r="CB37" s="379"/>
      <c r="CC37" s="379"/>
      <c r="CD37" s="379"/>
      <c r="CE37" s="379"/>
      <c r="CF37" s="379"/>
      <c r="CG37" s="379"/>
      <c r="CH37" s="379"/>
      <c r="CI37" s="379"/>
      <c r="CJ37" s="379"/>
      <c r="CK37" s="379"/>
      <c r="CL37" s="379"/>
      <c r="CM37" s="379"/>
      <c r="CN37" s="172"/>
      <c r="CO37" s="378" t="str">
        <f t="shared" si="3"/>
        <v/>
      </c>
      <c r="CP37" s="378"/>
      <c r="CQ37" s="379" t="str">
        <f>IF('各会計、関係団体の財政状況及び健全化判断比率'!BS10="","",'各会計、関係団体の財政状況及び健全化判断比率'!BS10)</f>
        <v/>
      </c>
      <c r="CR37" s="379"/>
      <c r="CS37" s="379"/>
      <c r="CT37" s="379"/>
      <c r="CU37" s="379"/>
      <c r="CV37" s="379"/>
      <c r="CW37" s="379"/>
      <c r="CX37" s="379"/>
      <c r="CY37" s="379"/>
      <c r="CZ37" s="379"/>
      <c r="DA37" s="379"/>
      <c r="DB37" s="379"/>
      <c r="DC37" s="379"/>
      <c r="DD37" s="379"/>
      <c r="DE37" s="379"/>
      <c r="DG37" s="376" t="str">
        <f>IF('各会計、関係団体の財政状況及び健全化判断比率'!BR10="","",'各会計、関係団体の財政状況及び健全化判断比率'!BR10)</f>
        <v/>
      </c>
      <c r="DH37" s="376"/>
      <c r="DI37" s="199"/>
    </row>
    <row r="38" spans="1:113" ht="32.25" customHeight="1" x14ac:dyDescent="0.2">
      <c r="A38" s="172"/>
      <c r="B38" s="196"/>
      <c r="C38" s="378" t="str">
        <f t="shared" ref="C38:C43" si="5">IF(E38="","",C37+1)</f>
        <v/>
      </c>
      <c r="D38" s="378"/>
      <c r="E38" s="379" t="str">
        <f>IF('各会計、関係団体の財政状況及び健全化判断比率'!B11="","",'各会計、関係団体の財政状況及び健全化判断比率'!B11)</f>
        <v/>
      </c>
      <c r="F38" s="379"/>
      <c r="G38" s="379"/>
      <c r="H38" s="379"/>
      <c r="I38" s="379"/>
      <c r="J38" s="379"/>
      <c r="K38" s="379"/>
      <c r="L38" s="379"/>
      <c r="M38" s="379"/>
      <c r="N38" s="379"/>
      <c r="O38" s="379"/>
      <c r="P38" s="379"/>
      <c r="Q38" s="379"/>
      <c r="R38" s="379"/>
      <c r="S38" s="379"/>
      <c r="T38" s="172"/>
      <c r="U38" s="378" t="str">
        <f t="shared" si="4"/>
        <v/>
      </c>
      <c r="V38" s="378"/>
      <c r="W38" s="379"/>
      <c r="X38" s="379"/>
      <c r="Y38" s="379"/>
      <c r="Z38" s="379"/>
      <c r="AA38" s="379"/>
      <c r="AB38" s="379"/>
      <c r="AC38" s="379"/>
      <c r="AD38" s="379"/>
      <c r="AE38" s="379"/>
      <c r="AF38" s="379"/>
      <c r="AG38" s="379"/>
      <c r="AH38" s="379"/>
      <c r="AI38" s="379"/>
      <c r="AJ38" s="379"/>
      <c r="AK38" s="379"/>
      <c r="AL38" s="172"/>
      <c r="AM38" s="378" t="str">
        <f t="shared" si="0"/>
        <v/>
      </c>
      <c r="AN38" s="378"/>
      <c r="AO38" s="379"/>
      <c r="AP38" s="379"/>
      <c r="AQ38" s="379"/>
      <c r="AR38" s="379"/>
      <c r="AS38" s="379"/>
      <c r="AT38" s="379"/>
      <c r="AU38" s="379"/>
      <c r="AV38" s="379"/>
      <c r="AW38" s="379"/>
      <c r="AX38" s="379"/>
      <c r="AY38" s="379"/>
      <c r="AZ38" s="379"/>
      <c r="BA38" s="379"/>
      <c r="BB38" s="379"/>
      <c r="BC38" s="379"/>
      <c r="BD38" s="172"/>
      <c r="BE38" s="378" t="str">
        <f t="shared" si="1"/>
        <v/>
      </c>
      <c r="BF38" s="378"/>
      <c r="BG38" s="379"/>
      <c r="BH38" s="379"/>
      <c r="BI38" s="379"/>
      <c r="BJ38" s="379"/>
      <c r="BK38" s="379"/>
      <c r="BL38" s="379"/>
      <c r="BM38" s="379"/>
      <c r="BN38" s="379"/>
      <c r="BO38" s="379"/>
      <c r="BP38" s="379"/>
      <c r="BQ38" s="379"/>
      <c r="BR38" s="379"/>
      <c r="BS38" s="379"/>
      <c r="BT38" s="379"/>
      <c r="BU38" s="379"/>
      <c r="BV38" s="172"/>
      <c r="BW38" s="378">
        <f t="shared" si="2"/>
        <v>13</v>
      </c>
      <c r="BX38" s="378"/>
      <c r="BY38" s="379" t="str">
        <f>IF('各会計、関係団体の財政状況及び健全化判断比率'!B72="","",'各会計、関係団体の財政状況及び健全化判断比率'!B72)</f>
        <v>福島県市町村総合事務組合消防賞じゅつ金特別会計</v>
      </c>
      <c r="BZ38" s="379"/>
      <c r="CA38" s="379"/>
      <c r="CB38" s="379"/>
      <c r="CC38" s="379"/>
      <c r="CD38" s="379"/>
      <c r="CE38" s="379"/>
      <c r="CF38" s="379"/>
      <c r="CG38" s="379"/>
      <c r="CH38" s="379"/>
      <c r="CI38" s="379"/>
      <c r="CJ38" s="379"/>
      <c r="CK38" s="379"/>
      <c r="CL38" s="379"/>
      <c r="CM38" s="379"/>
      <c r="CN38" s="172"/>
      <c r="CO38" s="378" t="str">
        <f t="shared" si="3"/>
        <v/>
      </c>
      <c r="CP38" s="378"/>
      <c r="CQ38" s="379" t="str">
        <f>IF('各会計、関係団体の財政状況及び健全化判断比率'!BS11="","",'各会計、関係団体の財政状況及び健全化判断比率'!BS11)</f>
        <v/>
      </c>
      <c r="CR38" s="379"/>
      <c r="CS38" s="379"/>
      <c r="CT38" s="379"/>
      <c r="CU38" s="379"/>
      <c r="CV38" s="379"/>
      <c r="CW38" s="379"/>
      <c r="CX38" s="379"/>
      <c r="CY38" s="379"/>
      <c r="CZ38" s="379"/>
      <c r="DA38" s="379"/>
      <c r="DB38" s="379"/>
      <c r="DC38" s="379"/>
      <c r="DD38" s="379"/>
      <c r="DE38" s="379"/>
      <c r="DG38" s="376" t="str">
        <f>IF('各会計、関係団体の財政状況及び健全化判断比率'!BR11="","",'各会計、関係団体の財政状況及び健全化判断比率'!BR11)</f>
        <v/>
      </c>
      <c r="DH38" s="376"/>
      <c r="DI38" s="199"/>
    </row>
    <row r="39" spans="1:113" ht="32.25" customHeight="1" x14ac:dyDescent="0.2">
      <c r="A39" s="172"/>
      <c r="B39" s="196"/>
      <c r="C39" s="378" t="str">
        <f t="shared" si="5"/>
        <v/>
      </c>
      <c r="D39" s="378"/>
      <c r="E39" s="379" t="str">
        <f>IF('各会計、関係団体の財政状況及び健全化判断比率'!B12="","",'各会計、関係団体の財政状況及び健全化判断比率'!B12)</f>
        <v/>
      </c>
      <c r="F39" s="379"/>
      <c r="G39" s="379"/>
      <c r="H39" s="379"/>
      <c r="I39" s="379"/>
      <c r="J39" s="379"/>
      <c r="K39" s="379"/>
      <c r="L39" s="379"/>
      <c r="M39" s="379"/>
      <c r="N39" s="379"/>
      <c r="O39" s="379"/>
      <c r="P39" s="379"/>
      <c r="Q39" s="379"/>
      <c r="R39" s="379"/>
      <c r="S39" s="379"/>
      <c r="T39" s="172"/>
      <c r="U39" s="378" t="str">
        <f t="shared" si="4"/>
        <v/>
      </c>
      <c r="V39" s="378"/>
      <c r="W39" s="379"/>
      <c r="X39" s="379"/>
      <c r="Y39" s="379"/>
      <c r="Z39" s="379"/>
      <c r="AA39" s="379"/>
      <c r="AB39" s="379"/>
      <c r="AC39" s="379"/>
      <c r="AD39" s="379"/>
      <c r="AE39" s="379"/>
      <c r="AF39" s="379"/>
      <c r="AG39" s="379"/>
      <c r="AH39" s="379"/>
      <c r="AI39" s="379"/>
      <c r="AJ39" s="379"/>
      <c r="AK39" s="379"/>
      <c r="AL39" s="172"/>
      <c r="AM39" s="378" t="str">
        <f t="shared" si="0"/>
        <v/>
      </c>
      <c r="AN39" s="378"/>
      <c r="AO39" s="379"/>
      <c r="AP39" s="379"/>
      <c r="AQ39" s="379"/>
      <c r="AR39" s="379"/>
      <c r="AS39" s="379"/>
      <c r="AT39" s="379"/>
      <c r="AU39" s="379"/>
      <c r="AV39" s="379"/>
      <c r="AW39" s="379"/>
      <c r="AX39" s="379"/>
      <c r="AY39" s="379"/>
      <c r="AZ39" s="379"/>
      <c r="BA39" s="379"/>
      <c r="BB39" s="379"/>
      <c r="BC39" s="379"/>
      <c r="BD39" s="172"/>
      <c r="BE39" s="378" t="str">
        <f t="shared" si="1"/>
        <v/>
      </c>
      <c r="BF39" s="378"/>
      <c r="BG39" s="379"/>
      <c r="BH39" s="379"/>
      <c r="BI39" s="379"/>
      <c r="BJ39" s="379"/>
      <c r="BK39" s="379"/>
      <c r="BL39" s="379"/>
      <c r="BM39" s="379"/>
      <c r="BN39" s="379"/>
      <c r="BO39" s="379"/>
      <c r="BP39" s="379"/>
      <c r="BQ39" s="379"/>
      <c r="BR39" s="379"/>
      <c r="BS39" s="379"/>
      <c r="BT39" s="379"/>
      <c r="BU39" s="379"/>
      <c r="BV39" s="172"/>
      <c r="BW39" s="378">
        <f t="shared" si="2"/>
        <v>14</v>
      </c>
      <c r="BX39" s="378"/>
      <c r="BY39" s="379" t="str">
        <f>IF('各会計、関係団体の財政状況及び健全化判断比率'!B73="","",'各会計、関係団体の財政状況及び健全化判断比率'!B73)</f>
        <v>福島県市町村総合事務組合非常勤職員公務災害補償特別会計</v>
      </c>
      <c r="BZ39" s="379"/>
      <c r="CA39" s="379"/>
      <c r="CB39" s="379"/>
      <c r="CC39" s="379"/>
      <c r="CD39" s="379"/>
      <c r="CE39" s="379"/>
      <c r="CF39" s="379"/>
      <c r="CG39" s="379"/>
      <c r="CH39" s="379"/>
      <c r="CI39" s="379"/>
      <c r="CJ39" s="379"/>
      <c r="CK39" s="379"/>
      <c r="CL39" s="379"/>
      <c r="CM39" s="379"/>
      <c r="CN39" s="172"/>
      <c r="CO39" s="378" t="str">
        <f t="shared" si="3"/>
        <v/>
      </c>
      <c r="CP39" s="378"/>
      <c r="CQ39" s="379" t="str">
        <f>IF('各会計、関係団体の財政状況及び健全化判断比率'!BS12="","",'各会計、関係団体の財政状況及び健全化判断比率'!BS12)</f>
        <v/>
      </c>
      <c r="CR39" s="379"/>
      <c r="CS39" s="379"/>
      <c r="CT39" s="379"/>
      <c r="CU39" s="379"/>
      <c r="CV39" s="379"/>
      <c r="CW39" s="379"/>
      <c r="CX39" s="379"/>
      <c r="CY39" s="379"/>
      <c r="CZ39" s="379"/>
      <c r="DA39" s="379"/>
      <c r="DB39" s="379"/>
      <c r="DC39" s="379"/>
      <c r="DD39" s="379"/>
      <c r="DE39" s="379"/>
      <c r="DG39" s="376" t="str">
        <f>IF('各会計、関係団体の財政状況及び健全化判断比率'!BR12="","",'各会計、関係団体の財政状況及び健全化判断比率'!BR12)</f>
        <v/>
      </c>
      <c r="DH39" s="376"/>
      <c r="DI39" s="199"/>
    </row>
    <row r="40" spans="1:113" ht="32.25" customHeight="1" x14ac:dyDescent="0.2">
      <c r="A40" s="172"/>
      <c r="B40" s="196"/>
      <c r="C40" s="378" t="str">
        <f t="shared" si="5"/>
        <v/>
      </c>
      <c r="D40" s="378"/>
      <c r="E40" s="379" t="str">
        <f>IF('各会計、関係団体の財政状況及び健全化判断比率'!B13="","",'各会計、関係団体の財政状況及び健全化判断比率'!B13)</f>
        <v/>
      </c>
      <c r="F40" s="379"/>
      <c r="G40" s="379"/>
      <c r="H40" s="379"/>
      <c r="I40" s="379"/>
      <c r="J40" s="379"/>
      <c r="K40" s="379"/>
      <c r="L40" s="379"/>
      <c r="M40" s="379"/>
      <c r="N40" s="379"/>
      <c r="O40" s="379"/>
      <c r="P40" s="379"/>
      <c r="Q40" s="379"/>
      <c r="R40" s="379"/>
      <c r="S40" s="379"/>
      <c r="T40" s="172"/>
      <c r="U40" s="378" t="str">
        <f t="shared" si="4"/>
        <v/>
      </c>
      <c r="V40" s="378"/>
      <c r="W40" s="379"/>
      <c r="X40" s="379"/>
      <c r="Y40" s="379"/>
      <c r="Z40" s="379"/>
      <c r="AA40" s="379"/>
      <c r="AB40" s="379"/>
      <c r="AC40" s="379"/>
      <c r="AD40" s="379"/>
      <c r="AE40" s="379"/>
      <c r="AF40" s="379"/>
      <c r="AG40" s="379"/>
      <c r="AH40" s="379"/>
      <c r="AI40" s="379"/>
      <c r="AJ40" s="379"/>
      <c r="AK40" s="379"/>
      <c r="AL40" s="172"/>
      <c r="AM40" s="378" t="str">
        <f t="shared" si="0"/>
        <v/>
      </c>
      <c r="AN40" s="378"/>
      <c r="AO40" s="379"/>
      <c r="AP40" s="379"/>
      <c r="AQ40" s="379"/>
      <c r="AR40" s="379"/>
      <c r="AS40" s="379"/>
      <c r="AT40" s="379"/>
      <c r="AU40" s="379"/>
      <c r="AV40" s="379"/>
      <c r="AW40" s="379"/>
      <c r="AX40" s="379"/>
      <c r="AY40" s="379"/>
      <c r="AZ40" s="379"/>
      <c r="BA40" s="379"/>
      <c r="BB40" s="379"/>
      <c r="BC40" s="379"/>
      <c r="BD40" s="172"/>
      <c r="BE40" s="378" t="str">
        <f t="shared" si="1"/>
        <v/>
      </c>
      <c r="BF40" s="378"/>
      <c r="BG40" s="379"/>
      <c r="BH40" s="379"/>
      <c r="BI40" s="379"/>
      <c r="BJ40" s="379"/>
      <c r="BK40" s="379"/>
      <c r="BL40" s="379"/>
      <c r="BM40" s="379"/>
      <c r="BN40" s="379"/>
      <c r="BO40" s="379"/>
      <c r="BP40" s="379"/>
      <c r="BQ40" s="379"/>
      <c r="BR40" s="379"/>
      <c r="BS40" s="379"/>
      <c r="BT40" s="379"/>
      <c r="BU40" s="379"/>
      <c r="BV40" s="172"/>
      <c r="BW40" s="378">
        <f t="shared" si="2"/>
        <v>15</v>
      </c>
      <c r="BX40" s="378"/>
      <c r="BY40" s="379" t="str">
        <f>IF('各会計、関係団体の財政状況及び健全化判断比率'!B74="","",'各会計、関係団体の財政状況及び健全化判断比率'!B74)</f>
        <v>福島県市町村総合事務組合自治会館管理特別会計</v>
      </c>
      <c r="BZ40" s="379"/>
      <c r="CA40" s="379"/>
      <c r="CB40" s="379"/>
      <c r="CC40" s="379"/>
      <c r="CD40" s="379"/>
      <c r="CE40" s="379"/>
      <c r="CF40" s="379"/>
      <c r="CG40" s="379"/>
      <c r="CH40" s="379"/>
      <c r="CI40" s="379"/>
      <c r="CJ40" s="379"/>
      <c r="CK40" s="379"/>
      <c r="CL40" s="379"/>
      <c r="CM40" s="379"/>
      <c r="CN40" s="172"/>
      <c r="CO40" s="378" t="str">
        <f t="shared" si="3"/>
        <v/>
      </c>
      <c r="CP40" s="378"/>
      <c r="CQ40" s="379" t="str">
        <f>IF('各会計、関係団体の財政状況及び健全化判断比率'!BS13="","",'各会計、関係団体の財政状況及び健全化判断比率'!BS13)</f>
        <v/>
      </c>
      <c r="CR40" s="379"/>
      <c r="CS40" s="379"/>
      <c r="CT40" s="379"/>
      <c r="CU40" s="379"/>
      <c r="CV40" s="379"/>
      <c r="CW40" s="379"/>
      <c r="CX40" s="379"/>
      <c r="CY40" s="379"/>
      <c r="CZ40" s="379"/>
      <c r="DA40" s="379"/>
      <c r="DB40" s="379"/>
      <c r="DC40" s="379"/>
      <c r="DD40" s="379"/>
      <c r="DE40" s="379"/>
      <c r="DG40" s="376" t="str">
        <f>IF('各会計、関係団体の財政状況及び健全化判断比率'!BR13="","",'各会計、関係団体の財政状況及び健全化判断比率'!BR13)</f>
        <v/>
      </c>
      <c r="DH40" s="376"/>
      <c r="DI40" s="199"/>
    </row>
    <row r="41" spans="1:113" ht="32.25" customHeight="1" x14ac:dyDescent="0.2">
      <c r="A41" s="172"/>
      <c r="B41" s="196"/>
      <c r="C41" s="378" t="str">
        <f t="shared" si="5"/>
        <v/>
      </c>
      <c r="D41" s="378"/>
      <c r="E41" s="379" t="str">
        <f>IF('各会計、関係団体の財政状況及び健全化判断比率'!B14="","",'各会計、関係団体の財政状況及び健全化判断比率'!B14)</f>
        <v/>
      </c>
      <c r="F41" s="379"/>
      <c r="G41" s="379"/>
      <c r="H41" s="379"/>
      <c r="I41" s="379"/>
      <c r="J41" s="379"/>
      <c r="K41" s="379"/>
      <c r="L41" s="379"/>
      <c r="M41" s="379"/>
      <c r="N41" s="379"/>
      <c r="O41" s="379"/>
      <c r="P41" s="379"/>
      <c r="Q41" s="379"/>
      <c r="R41" s="379"/>
      <c r="S41" s="379"/>
      <c r="T41" s="172"/>
      <c r="U41" s="378" t="str">
        <f t="shared" si="4"/>
        <v/>
      </c>
      <c r="V41" s="378"/>
      <c r="W41" s="379"/>
      <c r="X41" s="379"/>
      <c r="Y41" s="379"/>
      <c r="Z41" s="379"/>
      <c r="AA41" s="379"/>
      <c r="AB41" s="379"/>
      <c r="AC41" s="379"/>
      <c r="AD41" s="379"/>
      <c r="AE41" s="379"/>
      <c r="AF41" s="379"/>
      <c r="AG41" s="379"/>
      <c r="AH41" s="379"/>
      <c r="AI41" s="379"/>
      <c r="AJ41" s="379"/>
      <c r="AK41" s="379"/>
      <c r="AL41" s="172"/>
      <c r="AM41" s="378" t="str">
        <f t="shared" si="0"/>
        <v/>
      </c>
      <c r="AN41" s="378"/>
      <c r="AO41" s="379"/>
      <c r="AP41" s="379"/>
      <c r="AQ41" s="379"/>
      <c r="AR41" s="379"/>
      <c r="AS41" s="379"/>
      <c r="AT41" s="379"/>
      <c r="AU41" s="379"/>
      <c r="AV41" s="379"/>
      <c r="AW41" s="379"/>
      <c r="AX41" s="379"/>
      <c r="AY41" s="379"/>
      <c r="AZ41" s="379"/>
      <c r="BA41" s="379"/>
      <c r="BB41" s="379"/>
      <c r="BC41" s="379"/>
      <c r="BD41" s="172"/>
      <c r="BE41" s="378" t="str">
        <f t="shared" si="1"/>
        <v/>
      </c>
      <c r="BF41" s="378"/>
      <c r="BG41" s="379"/>
      <c r="BH41" s="379"/>
      <c r="BI41" s="379"/>
      <c r="BJ41" s="379"/>
      <c r="BK41" s="379"/>
      <c r="BL41" s="379"/>
      <c r="BM41" s="379"/>
      <c r="BN41" s="379"/>
      <c r="BO41" s="379"/>
      <c r="BP41" s="379"/>
      <c r="BQ41" s="379"/>
      <c r="BR41" s="379"/>
      <c r="BS41" s="379"/>
      <c r="BT41" s="379"/>
      <c r="BU41" s="379"/>
      <c r="BV41" s="172"/>
      <c r="BW41" s="378">
        <f t="shared" si="2"/>
        <v>16</v>
      </c>
      <c r="BX41" s="378"/>
      <c r="BY41" s="379" t="str">
        <f>IF('各会計、関係団体の財政状況及び健全化判断比率'!B75="","",'各会計、関係団体の財政状況及び健全化判断比率'!B75)</f>
        <v>福島県後期高齢者医療広域連合一般会計</v>
      </c>
      <c r="BZ41" s="379"/>
      <c r="CA41" s="379"/>
      <c r="CB41" s="379"/>
      <c r="CC41" s="379"/>
      <c r="CD41" s="379"/>
      <c r="CE41" s="379"/>
      <c r="CF41" s="379"/>
      <c r="CG41" s="379"/>
      <c r="CH41" s="379"/>
      <c r="CI41" s="379"/>
      <c r="CJ41" s="379"/>
      <c r="CK41" s="379"/>
      <c r="CL41" s="379"/>
      <c r="CM41" s="379"/>
      <c r="CN41" s="172"/>
      <c r="CO41" s="378" t="str">
        <f t="shared" si="3"/>
        <v/>
      </c>
      <c r="CP41" s="378"/>
      <c r="CQ41" s="379" t="str">
        <f>IF('各会計、関係団体の財政状況及び健全化判断比率'!BS14="","",'各会計、関係団体の財政状況及び健全化判断比率'!BS14)</f>
        <v/>
      </c>
      <c r="CR41" s="379"/>
      <c r="CS41" s="379"/>
      <c r="CT41" s="379"/>
      <c r="CU41" s="379"/>
      <c r="CV41" s="379"/>
      <c r="CW41" s="379"/>
      <c r="CX41" s="379"/>
      <c r="CY41" s="379"/>
      <c r="CZ41" s="379"/>
      <c r="DA41" s="379"/>
      <c r="DB41" s="379"/>
      <c r="DC41" s="379"/>
      <c r="DD41" s="379"/>
      <c r="DE41" s="379"/>
      <c r="DG41" s="376" t="str">
        <f>IF('各会計、関係団体の財政状況及び健全化判断比率'!BR14="","",'各会計、関係団体の財政状況及び健全化判断比率'!BR14)</f>
        <v/>
      </c>
      <c r="DH41" s="376"/>
      <c r="DI41" s="199"/>
    </row>
    <row r="42" spans="1:113" ht="32.25" customHeight="1" x14ac:dyDescent="0.2">
      <c r="B42" s="196"/>
      <c r="C42" s="378" t="str">
        <f t="shared" si="5"/>
        <v/>
      </c>
      <c r="D42" s="378"/>
      <c r="E42" s="379" t="str">
        <f>IF('各会計、関係団体の財政状況及び健全化判断比率'!B15="","",'各会計、関係団体の財政状況及び健全化判断比率'!B15)</f>
        <v/>
      </c>
      <c r="F42" s="379"/>
      <c r="G42" s="379"/>
      <c r="H42" s="379"/>
      <c r="I42" s="379"/>
      <c r="J42" s="379"/>
      <c r="K42" s="379"/>
      <c r="L42" s="379"/>
      <c r="M42" s="379"/>
      <c r="N42" s="379"/>
      <c r="O42" s="379"/>
      <c r="P42" s="379"/>
      <c r="Q42" s="379"/>
      <c r="R42" s="379"/>
      <c r="S42" s="379"/>
      <c r="T42" s="172"/>
      <c r="U42" s="378" t="str">
        <f t="shared" si="4"/>
        <v/>
      </c>
      <c r="V42" s="378"/>
      <c r="W42" s="379"/>
      <c r="X42" s="379"/>
      <c r="Y42" s="379"/>
      <c r="Z42" s="379"/>
      <c r="AA42" s="379"/>
      <c r="AB42" s="379"/>
      <c r="AC42" s="379"/>
      <c r="AD42" s="379"/>
      <c r="AE42" s="379"/>
      <c r="AF42" s="379"/>
      <c r="AG42" s="379"/>
      <c r="AH42" s="379"/>
      <c r="AI42" s="379"/>
      <c r="AJ42" s="379"/>
      <c r="AK42" s="379"/>
      <c r="AL42" s="172"/>
      <c r="AM42" s="378" t="str">
        <f t="shared" si="0"/>
        <v/>
      </c>
      <c r="AN42" s="378"/>
      <c r="AO42" s="379"/>
      <c r="AP42" s="379"/>
      <c r="AQ42" s="379"/>
      <c r="AR42" s="379"/>
      <c r="AS42" s="379"/>
      <c r="AT42" s="379"/>
      <c r="AU42" s="379"/>
      <c r="AV42" s="379"/>
      <c r="AW42" s="379"/>
      <c r="AX42" s="379"/>
      <c r="AY42" s="379"/>
      <c r="AZ42" s="379"/>
      <c r="BA42" s="379"/>
      <c r="BB42" s="379"/>
      <c r="BC42" s="379"/>
      <c r="BD42" s="172"/>
      <c r="BE42" s="378" t="str">
        <f t="shared" si="1"/>
        <v/>
      </c>
      <c r="BF42" s="378"/>
      <c r="BG42" s="379"/>
      <c r="BH42" s="379"/>
      <c r="BI42" s="379"/>
      <c r="BJ42" s="379"/>
      <c r="BK42" s="379"/>
      <c r="BL42" s="379"/>
      <c r="BM42" s="379"/>
      <c r="BN42" s="379"/>
      <c r="BO42" s="379"/>
      <c r="BP42" s="379"/>
      <c r="BQ42" s="379"/>
      <c r="BR42" s="379"/>
      <c r="BS42" s="379"/>
      <c r="BT42" s="379"/>
      <c r="BU42" s="379"/>
      <c r="BV42" s="172"/>
      <c r="BW42" s="378">
        <f t="shared" si="2"/>
        <v>17</v>
      </c>
      <c r="BX42" s="378"/>
      <c r="BY42" s="379" t="str">
        <f>IF('各会計、関係団体の財政状況及び健全化判断比率'!B76="","",'各会計、関係団体の財政状況及び健全化判断比率'!B76)</f>
        <v>福島県後期高齢者医療広域連合後期高齢者医療特別会計</v>
      </c>
      <c r="BZ42" s="379"/>
      <c r="CA42" s="379"/>
      <c r="CB42" s="379"/>
      <c r="CC42" s="379"/>
      <c r="CD42" s="379"/>
      <c r="CE42" s="379"/>
      <c r="CF42" s="379"/>
      <c r="CG42" s="379"/>
      <c r="CH42" s="379"/>
      <c r="CI42" s="379"/>
      <c r="CJ42" s="379"/>
      <c r="CK42" s="379"/>
      <c r="CL42" s="379"/>
      <c r="CM42" s="379"/>
      <c r="CN42" s="172"/>
      <c r="CO42" s="378" t="str">
        <f t="shared" si="3"/>
        <v/>
      </c>
      <c r="CP42" s="378"/>
      <c r="CQ42" s="379" t="str">
        <f>IF('各会計、関係団体の財政状況及び健全化判断比率'!BS15="","",'各会計、関係団体の財政状況及び健全化判断比率'!BS15)</f>
        <v/>
      </c>
      <c r="CR42" s="379"/>
      <c r="CS42" s="379"/>
      <c r="CT42" s="379"/>
      <c r="CU42" s="379"/>
      <c r="CV42" s="379"/>
      <c r="CW42" s="379"/>
      <c r="CX42" s="379"/>
      <c r="CY42" s="379"/>
      <c r="CZ42" s="379"/>
      <c r="DA42" s="379"/>
      <c r="DB42" s="379"/>
      <c r="DC42" s="379"/>
      <c r="DD42" s="379"/>
      <c r="DE42" s="379"/>
      <c r="DG42" s="376" t="str">
        <f>IF('各会計、関係団体の財政状況及び健全化判断比率'!BR15="","",'各会計、関係団体の財政状況及び健全化判断比率'!BR15)</f>
        <v/>
      </c>
      <c r="DH42" s="376"/>
      <c r="DI42" s="199"/>
    </row>
    <row r="43" spans="1:113" ht="32.25" customHeight="1" x14ac:dyDescent="0.2">
      <c r="B43" s="196"/>
      <c r="C43" s="378" t="str">
        <f t="shared" si="5"/>
        <v/>
      </c>
      <c r="D43" s="378"/>
      <c r="E43" s="379" t="str">
        <f>IF('各会計、関係団体の財政状況及び健全化判断比率'!B16="","",'各会計、関係団体の財政状況及び健全化判断比率'!B16)</f>
        <v/>
      </c>
      <c r="F43" s="379"/>
      <c r="G43" s="379"/>
      <c r="H43" s="379"/>
      <c r="I43" s="379"/>
      <c r="J43" s="379"/>
      <c r="K43" s="379"/>
      <c r="L43" s="379"/>
      <c r="M43" s="379"/>
      <c r="N43" s="379"/>
      <c r="O43" s="379"/>
      <c r="P43" s="379"/>
      <c r="Q43" s="379"/>
      <c r="R43" s="379"/>
      <c r="S43" s="379"/>
      <c r="T43" s="172"/>
      <c r="U43" s="378" t="str">
        <f t="shared" si="4"/>
        <v/>
      </c>
      <c r="V43" s="378"/>
      <c r="W43" s="379"/>
      <c r="X43" s="379"/>
      <c r="Y43" s="379"/>
      <c r="Z43" s="379"/>
      <c r="AA43" s="379"/>
      <c r="AB43" s="379"/>
      <c r="AC43" s="379"/>
      <c r="AD43" s="379"/>
      <c r="AE43" s="379"/>
      <c r="AF43" s="379"/>
      <c r="AG43" s="379"/>
      <c r="AH43" s="379"/>
      <c r="AI43" s="379"/>
      <c r="AJ43" s="379"/>
      <c r="AK43" s="379"/>
      <c r="AL43" s="172"/>
      <c r="AM43" s="378" t="str">
        <f t="shared" si="0"/>
        <v/>
      </c>
      <c r="AN43" s="378"/>
      <c r="AO43" s="379"/>
      <c r="AP43" s="379"/>
      <c r="AQ43" s="379"/>
      <c r="AR43" s="379"/>
      <c r="AS43" s="379"/>
      <c r="AT43" s="379"/>
      <c r="AU43" s="379"/>
      <c r="AV43" s="379"/>
      <c r="AW43" s="379"/>
      <c r="AX43" s="379"/>
      <c r="AY43" s="379"/>
      <c r="AZ43" s="379"/>
      <c r="BA43" s="379"/>
      <c r="BB43" s="379"/>
      <c r="BC43" s="379"/>
      <c r="BD43" s="172"/>
      <c r="BE43" s="378" t="str">
        <f t="shared" si="1"/>
        <v/>
      </c>
      <c r="BF43" s="378"/>
      <c r="BG43" s="379"/>
      <c r="BH43" s="379"/>
      <c r="BI43" s="379"/>
      <c r="BJ43" s="379"/>
      <c r="BK43" s="379"/>
      <c r="BL43" s="379"/>
      <c r="BM43" s="379"/>
      <c r="BN43" s="379"/>
      <c r="BO43" s="379"/>
      <c r="BP43" s="379"/>
      <c r="BQ43" s="379"/>
      <c r="BR43" s="379"/>
      <c r="BS43" s="379"/>
      <c r="BT43" s="379"/>
      <c r="BU43" s="379"/>
      <c r="BV43" s="172"/>
      <c r="BW43" s="378" t="str">
        <f t="shared" si="2"/>
        <v/>
      </c>
      <c r="BX43" s="378"/>
      <c r="BY43" s="379" t="str">
        <f>IF('各会計、関係団体の財政状況及び健全化判断比率'!B77="","",'各会計、関係団体の財政状況及び健全化判断比率'!B77)</f>
        <v/>
      </c>
      <c r="BZ43" s="379"/>
      <c r="CA43" s="379"/>
      <c r="CB43" s="379"/>
      <c r="CC43" s="379"/>
      <c r="CD43" s="379"/>
      <c r="CE43" s="379"/>
      <c r="CF43" s="379"/>
      <c r="CG43" s="379"/>
      <c r="CH43" s="379"/>
      <c r="CI43" s="379"/>
      <c r="CJ43" s="379"/>
      <c r="CK43" s="379"/>
      <c r="CL43" s="379"/>
      <c r="CM43" s="379"/>
      <c r="CN43" s="172"/>
      <c r="CO43" s="378" t="str">
        <f t="shared" si="3"/>
        <v/>
      </c>
      <c r="CP43" s="378"/>
      <c r="CQ43" s="379" t="str">
        <f>IF('各会計、関係団体の財政状況及び健全化判断比率'!BS16="","",'各会計、関係団体の財政状況及び健全化判断比率'!BS16)</f>
        <v/>
      </c>
      <c r="CR43" s="379"/>
      <c r="CS43" s="379"/>
      <c r="CT43" s="379"/>
      <c r="CU43" s="379"/>
      <c r="CV43" s="379"/>
      <c r="CW43" s="379"/>
      <c r="CX43" s="379"/>
      <c r="CY43" s="379"/>
      <c r="CZ43" s="379"/>
      <c r="DA43" s="379"/>
      <c r="DB43" s="379"/>
      <c r="DC43" s="379"/>
      <c r="DD43" s="379"/>
      <c r="DE43" s="379"/>
      <c r="DG43" s="376" t="str">
        <f>IF('各会計、関係団体の財政状況及び健全化判断比率'!BR16="","",'各会計、関係団体の財政状況及び健全化判断比率'!BR16)</f>
        <v/>
      </c>
      <c r="DH43" s="376"/>
      <c r="DI43" s="199"/>
    </row>
    <row r="44" spans="1:113" ht="13.5" customHeight="1" thickBot="1" x14ac:dyDescent="0.25">
      <c r="B44" s="200"/>
      <c r="C44" s="201"/>
      <c r="D44" s="201"/>
      <c r="E44" s="201"/>
      <c r="F44" s="201"/>
      <c r="G44" s="201"/>
      <c r="H44" s="201"/>
      <c r="I44" s="201"/>
      <c r="J44" s="201"/>
      <c r="K44" s="201"/>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1"/>
      <c r="AK44" s="201"/>
      <c r="AL44" s="201"/>
      <c r="AM44" s="201"/>
      <c r="AN44" s="201"/>
      <c r="AO44" s="201"/>
      <c r="AP44" s="201"/>
      <c r="AQ44" s="201"/>
      <c r="AR44" s="201"/>
      <c r="AS44" s="201"/>
      <c r="AT44" s="201"/>
      <c r="AU44" s="201"/>
      <c r="AV44" s="201"/>
      <c r="AW44" s="201"/>
      <c r="AX44" s="201"/>
      <c r="AY44" s="201"/>
      <c r="AZ44" s="201"/>
      <c r="BA44" s="201"/>
      <c r="BB44" s="201"/>
      <c r="BC44" s="201"/>
      <c r="BD44" s="201"/>
      <c r="BE44" s="201"/>
      <c r="BF44" s="201"/>
      <c r="BG44" s="201"/>
      <c r="BH44" s="201"/>
      <c r="BI44" s="201"/>
      <c r="BJ44" s="201"/>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2"/>
    </row>
    <row r="45" spans="1:113" x14ac:dyDescent="0.2"/>
    <row r="46" spans="1:113" x14ac:dyDescent="0.2">
      <c r="B46" s="171" t="s">
        <v>203</v>
      </c>
      <c r="E46" s="375" t="s">
        <v>204</v>
      </c>
      <c r="F46" s="375"/>
      <c r="G46" s="375"/>
      <c r="H46" s="375"/>
      <c r="I46" s="375"/>
      <c r="J46" s="375"/>
      <c r="K46" s="375"/>
      <c r="L46" s="375"/>
      <c r="M46" s="375"/>
      <c r="N46" s="375"/>
      <c r="O46" s="375"/>
      <c r="P46" s="375"/>
      <c r="Q46" s="375"/>
      <c r="R46" s="375"/>
      <c r="S46" s="375"/>
      <c r="T46" s="375"/>
      <c r="U46" s="375"/>
      <c r="V46" s="375"/>
      <c r="W46" s="375"/>
      <c r="X46" s="375"/>
      <c r="Y46" s="375"/>
      <c r="Z46" s="375"/>
      <c r="AA46" s="375"/>
      <c r="AB46" s="375"/>
      <c r="AC46" s="375"/>
      <c r="AD46" s="375"/>
      <c r="AE46" s="375"/>
      <c r="AF46" s="375"/>
      <c r="AG46" s="375"/>
      <c r="AH46" s="375"/>
      <c r="AI46" s="375"/>
      <c r="AJ46" s="375"/>
      <c r="AK46" s="375"/>
      <c r="AL46" s="375"/>
      <c r="AM46" s="375"/>
      <c r="AN46" s="375"/>
      <c r="AO46" s="375"/>
      <c r="AP46" s="375"/>
      <c r="AQ46" s="375"/>
      <c r="AR46" s="375"/>
      <c r="AS46" s="375"/>
      <c r="AT46" s="375"/>
      <c r="AU46" s="375"/>
      <c r="AV46" s="375"/>
      <c r="AW46" s="375"/>
      <c r="AX46" s="375"/>
      <c r="AY46" s="375"/>
      <c r="AZ46" s="375"/>
      <c r="BA46" s="375"/>
      <c r="BB46" s="375"/>
      <c r="BC46" s="375"/>
      <c r="BD46" s="375"/>
      <c r="BE46" s="375"/>
      <c r="BF46" s="375"/>
      <c r="BG46" s="375"/>
      <c r="BH46" s="375"/>
      <c r="BI46" s="375"/>
      <c r="BJ46" s="375"/>
      <c r="BK46" s="375"/>
      <c r="BL46" s="375"/>
      <c r="BM46" s="375"/>
      <c r="BN46" s="375"/>
      <c r="BO46" s="375"/>
      <c r="BP46" s="375"/>
      <c r="BQ46" s="375"/>
      <c r="BR46" s="375"/>
      <c r="BS46" s="375"/>
      <c r="BT46" s="375"/>
      <c r="BU46" s="375"/>
      <c r="BV46" s="375"/>
      <c r="BW46" s="375"/>
      <c r="BX46" s="375"/>
      <c r="BY46" s="375"/>
      <c r="BZ46" s="375"/>
      <c r="CA46" s="375"/>
      <c r="CB46" s="375"/>
      <c r="CC46" s="375"/>
      <c r="CD46" s="375"/>
      <c r="CE46" s="375"/>
      <c r="CF46" s="375"/>
      <c r="CG46" s="375"/>
      <c r="CH46" s="375"/>
      <c r="CI46" s="375"/>
      <c r="CJ46" s="375"/>
      <c r="CK46" s="375"/>
      <c r="CL46" s="375"/>
      <c r="CM46" s="375"/>
      <c r="CN46" s="375"/>
      <c r="CO46" s="375"/>
      <c r="CP46" s="375"/>
      <c r="CQ46" s="375"/>
      <c r="CR46" s="375"/>
      <c r="CS46" s="375"/>
      <c r="CT46" s="375"/>
      <c r="CU46" s="375"/>
      <c r="CV46" s="375"/>
      <c r="CW46" s="375"/>
      <c r="CX46" s="375"/>
      <c r="CY46" s="375"/>
      <c r="CZ46" s="375"/>
      <c r="DA46" s="375"/>
      <c r="DB46" s="375"/>
      <c r="DC46" s="375"/>
      <c r="DD46" s="375"/>
      <c r="DE46" s="375"/>
      <c r="DF46" s="375"/>
      <c r="DG46" s="375"/>
      <c r="DH46" s="375"/>
      <c r="DI46" s="375"/>
    </row>
    <row r="47" spans="1:113" x14ac:dyDescent="0.2">
      <c r="E47" s="375" t="s">
        <v>205</v>
      </c>
      <c r="F47" s="375"/>
      <c r="G47" s="375"/>
      <c r="H47" s="375"/>
      <c r="I47" s="375"/>
      <c r="J47" s="375"/>
      <c r="K47" s="375"/>
      <c r="L47" s="375"/>
      <c r="M47" s="375"/>
      <c r="N47" s="375"/>
      <c r="O47" s="375"/>
      <c r="P47" s="375"/>
      <c r="Q47" s="375"/>
      <c r="R47" s="375"/>
      <c r="S47" s="375"/>
      <c r="T47" s="375"/>
      <c r="U47" s="375"/>
      <c r="V47" s="375"/>
      <c r="W47" s="375"/>
      <c r="X47" s="375"/>
      <c r="Y47" s="375"/>
      <c r="Z47" s="375"/>
      <c r="AA47" s="375"/>
      <c r="AB47" s="375"/>
      <c r="AC47" s="375"/>
      <c r="AD47" s="375"/>
      <c r="AE47" s="375"/>
      <c r="AF47" s="375"/>
      <c r="AG47" s="375"/>
      <c r="AH47" s="375"/>
      <c r="AI47" s="375"/>
      <c r="AJ47" s="375"/>
      <c r="AK47" s="375"/>
      <c r="AL47" s="375"/>
      <c r="AM47" s="375"/>
      <c r="AN47" s="375"/>
      <c r="AO47" s="375"/>
      <c r="AP47" s="375"/>
      <c r="AQ47" s="375"/>
      <c r="AR47" s="375"/>
      <c r="AS47" s="375"/>
      <c r="AT47" s="375"/>
      <c r="AU47" s="375"/>
      <c r="AV47" s="375"/>
      <c r="AW47" s="375"/>
      <c r="AX47" s="375"/>
      <c r="AY47" s="375"/>
      <c r="AZ47" s="375"/>
      <c r="BA47" s="375"/>
      <c r="BB47" s="375"/>
      <c r="BC47" s="375"/>
      <c r="BD47" s="375"/>
      <c r="BE47" s="375"/>
      <c r="BF47" s="375"/>
      <c r="BG47" s="375"/>
      <c r="BH47" s="375"/>
      <c r="BI47" s="375"/>
      <c r="BJ47" s="375"/>
      <c r="BK47" s="375"/>
      <c r="BL47" s="375"/>
      <c r="BM47" s="375"/>
      <c r="BN47" s="375"/>
      <c r="BO47" s="375"/>
      <c r="BP47" s="375"/>
      <c r="BQ47" s="375"/>
      <c r="BR47" s="375"/>
      <c r="BS47" s="375"/>
      <c r="BT47" s="375"/>
      <c r="BU47" s="375"/>
      <c r="BV47" s="375"/>
      <c r="BW47" s="375"/>
      <c r="BX47" s="375"/>
      <c r="BY47" s="375"/>
      <c r="BZ47" s="375"/>
      <c r="CA47" s="375"/>
      <c r="CB47" s="375"/>
      <c r="CC47" s="375"/>
      <c r="CD47" s="375"/>
      <c r="CE47" s="375"/>
      <c r="CF47" s="375"/>
      <c r="CG47" s="375"/>
      <c r="CH47" s="375"/>
      <c r="CI47" s="375"/>
      <c r="CJ47" s="375"/>
      <c r="CK47" s="375"/>
      <c r="CL47" s="375"/>
      <c r="CM47" s="375"/>
      <c r="CN47" s="375"/>
      <c r="CO47" s="375"/>
      <c r="CP47" s="375"/>
      <c r="CQ47" s="375"/>
      <c r="CR47" s="375"/>
      <c r="CS47" s="375"/>
      <c r="CT47" s="375"/>
      <c r="CU47" s="375"/>
      <c r="CV47" s="375"/>
      <c r="CW47" s="375"/>
      <c r="CX47" s="375"/>
      <c r="CY47" s="375"/>
      <c r="CZ47" s="375"/>
      <c r="DA47" s="375"/>
      <c r="DB47" s="375"/>
      <c r="DC47" s="375"/>
      <c r="DD47" s="375"/>
      <c r="DE47" s="375"/>
      <c r="DF47" s="375"/>
      <c r="DG47" s="375"/>
      <c r="DH47" s="375"/>
      <c r="DI47" s="375"/>
    </row>
    <row r="48" spans="1:113" x14ac:dyDescent="0.2">
      <c r="E48" s="375" t="s">
        <v>206</v>
      </c>
      <c r="F48" s="375"/>
      <c r="G48" s="375"/>
      <c r="H48" s="375"/>
      <c r="I48" s="375"/>
      <c r="J48" s="375"/>
      <c r="K48" s="375"/>
      <c r="L48" s="375"/>
      <c r="M48" s="375"/>
      <c r="N48" s="375"/>
      <c r="O48" s="375"/>
      <c r="P48" s="375"/>
      <c r="Q48" s="375"/>
      <c r="R48" s="375"/>
      <c r="S48" s="375"/>
      <c r="T48" s="375"/>
      <c r="U48" s="375"/>
      <c r="V48" s="375"/>
      <c r="W48" s="375"/>
      <c r="X48" s="375"/>
      <c r="Y48" s="375"/>
      <c r="Z48" s="375"/>
      <c r="AA48" s="375"/>
      <c r="AB48" s="375"/>
      <c r="AC48" s="375"/>
      <c r="AD48" s="375"/>
      <c r="AE48" s="375"/>
      <c r="AF48" s="375"/>
      <c r="AG48" s="375"/>
      <c r="AH48" s="375"/>
      <c r="AI48" s="375"/>
      <c r="AJ48" s="375"/>
      <c r="AK48" s="375"/>
      <c r="AL48" s="375"/>
      <c r="AM48" s="375"/>
      <c r="AN48" s="375"/>
      <c r="AO48" s="375"/>
      <c r="AP48" s="375"/>
      <c r="AQ48" s="375"/>
      <c r="AR48" s="375"/>
      <c r="AS48" s="375"/>
      <c r="AT48" s="375"/>
      <c r="AU48" s="375"/>
      <c r="AV48" s="375"/>
      <c r="AW48" s="375"/>
      <c r="AX48" s="375"/>
      <c r="AY48" s="375"/>
      <c r="AZ48" s="375"/>
      <c r="BA48" s="375"/>
      <c r="BB48" s="375"/>
      <c r="BC48" s="375"/>
      <c r="BD48" s="375"/>
      <c r="BE48" s="375"/>
      <c r="BF48" s="375"/>
      <c r="BG48" s="375"/>
      <c r="BH48" s="375"/>
      <c r="BI48" s="375"/>
      <c r="BJ48" s="375"/>
      <c r="BK48" s="375"/>
      <c r="BL48" s="375"/>
      <c r="BM48" s="375"/>
      <c r="BN48" s="375"/>
      <c r="BO48" s="375"/>
      <c r="BP48" s="375"/>
      <c r="BQ48" s="375"/>
      <c r="BR48" s="375"/>
      <c r="BS48" s="375"/>
      <c r="BT48" s="375"/>
      <c r="BU48" s="375"/>
      <c r="BV48" s="375"/>
      <c r="BW48" s="375"/>
      <c r="BX48" s="375"/>
      <c r="BY48" s="375"/>
      <c r="BZ48" s="375"/>
      <c r="CA48" s="375"/>
      <c r="CB48" s="375"/>
      <c r="CC48" s="375"/>
      <c r="CD48" s="375"/>
      <c r="CE48" s="375"/>
      <c r="CF48" s="375"/>
      <c r="CG48" s="375"/>
      <c r="CH48" s="375"/>
      <c r="CI48" s="375"/>
      <c r="CJ48" s="375"/>
      <c r="CK48" s="375"/>
      <c r="CL48" s="375"/>
      <c r="CM48" s="375"/>
      <c r="CN48" s="375"/>
      <c r="CO48" s="375"/>
      <c r="CP48" s="375"/>
      <c r="CQ48" s="375"/>
      <c r="CR48" s="375"/>
      <c r="CS48" s="375"/>
      <c r="CT48" s="375"/>
      <c r="CU48" s="375"/>
      <c r="CV48" s="375"/>
      <c r="CW48" s="375"/>
      <c r="CX48" s="375"/>
      <c r="CY48" s="375"/>
      <c r="CZ48" s="375"/>
      <c r="DA48" s="375"/>
      <c r="DB48" s="375"/>
      <c r="DC48" s="375"/>
      <c r="DD48" s="375"/>
      <c r="DE48" s="375"/>
      <c r="DF48" s="375"/>
      <c r="DG48" s="375"/>
      <c r="DH48" s="375"/>
      <c r="DI48" s="375"/>
    </row>
    <row r="49" spans="5:113" x14ac:dyDescent="0.2">
      <c r="E49" s="377" t="s">
        <v>207</v>
      </c>
      <c r="F49" s="377"/>
      <c r="G49" s="377"/>
      <c r="H49" s="377"/>
      <c r="I49" s="377"/>
      <c r="J49" s="377"/>
      <c r="K49" s="377"/>
      <c r="L49" s="377"/>
      <c r="M49" s="377"/>
      <c r="N49" s="377"/>
      <c r="O49" s="377"/>
      <c r="P49" s="377"/>
      <c r="Q49" s="377"/>
      <c r="R49" s="377"/>
      <c r="S49" s="377"/>
      <c r="T49" s="377"/>
      <c r="U49" s="377"/>
      <c r="V49" s="377"/>
      <c r="W49" s="377"/>
      <c r="X49" s="377"/>
      <c r="Y49" s="377"/>
      <c r="Z49" s="377"/>
      <c r="AA49" s="377"/>
      <c r="AB49" s="377"/>
      <c r="AC49" s="377"/>
      <c r="AD49" s="377"/>
      <c r="AE49" s="377"/>
      <c r="AF49" s="377"/>
      <c r="AG49" s="377"/>
      <c r="AH49" s="377"/>
      <c r="AI49" s="377"/>
      <c r="AJ49" s="377"/>
      <c r="AK49" s="377"/>
      <c r="AL49" s="377"/>
      <c r="AM49" s="377"/>
      <c r="AN49" s="377"/>
      <c r="AO49" s="377"/>
      <c r="AP49" s="377"/>
      <c r="AQ49" s="377"/>
      <c r="AR49" s="377"/>
      <c r="AS49" s="377"/>
      <c r="AT49" s="377"/>
      <c r="AU49" s="377"/>
      <c r="AV49" s="377"/>
      <c r="AW49" s="377"/>
      <c r="AX49" s="377"/>
      <c r="AY49" s="377"/>
      <c r="AZ49" s="377"/>
      <c r="BA49" s="377"/>
      <c r="BB49" s="377"/>
      <c r="BC49" s="377"/>
      <c r="BD49" s="377"/>
      <c r="BE49" s="377"/>
      <c r="BF49" s="377"/>
      <c r="BG49" s="377"/>
      <c r="BH49" s="377"/>
      <c r="BI49" s="377"/>
      <c r="BJ49" s="377"/>
      <c r="BK49" s="377"/>
      <c r="BL49" s="377"/>
      <c r="BM49" s="377"/>
      <c r="BN49" s="377"/>
      <c r="BO49" s="377"/>
      <c r="BP49" s="377"/>
      <c r="BQ49" s="377"/>
      <c r="BR49" s="377"/>
      <c r="BS49" s="377"/>
      <c r="BT49" s="377"/>
      <c r="BU49" s="377"/>
      <c r="BV49" s="377"/>
      <c r="BW49" s="377"/>
      <c r="BX49" s="377"/>
      <c r="BY49" s="377"/>
      <c r="BZ49" s="377"/>
      <c r="CA49" s="377"/>
      <c r="CB49" s="377"/>
      <c r="CC49" s="377"/>
      <c r="CD49" s="377"/>
      <c r="CE49" s="377"/>
      <c r="CF49" s="377"/>
      <c r="CG49" s="377"/>
      <c r="CH49" s="377"/>
      <c r="CI49" s="377"/>
      <c r="CJ49" s="377"/>
      <c r="CK49" s="377"/>
      <c r="CL49" s="377"/>
      <c r="CM49" s="377"/>
      <c r="CN49" s="377"/>
      <c r="CO49" s="377"/>
      <c r="CP49" s="377"/>
      <c r="CQ49" s="377"/>
      <c r="CR49" s="377"/>
      <c r="CS49" s="377"/>
      <c r="CT49" s="377"/>
      <c r="CU49" s="377"/>
      <c r="CV49" s="377"/>
      <c r="CW49" s="377"/>
      <c r="CX49" s="377"/>
      <c r="CY49" s="377"/>
      <c r="CZ49" s="377"/>
      <c r="DA49" s="377"/>
      <c r="DB49" s="377"/>
      <c r="DC49" s="377"/>
      <c r="DD49" s="377"/>
      <c r="DE49" s="377"/>
      <c r="DF49" s="377"/>
      <c r="DG49" s="377"/>
      <c r="DH49" s="377"/>
      <c r="DI49" s="377"/>
    </row>
    <row r="50" spans="5:113" x14ac:dyDescent="0.2">
      <c r="E50" s="375" t="s">
        <v>208</v>
      </c>
      <c r="F50" s="375"/>
      <c r="G50" s="375"/>
      <c r="H50" s="375"/>
      <c r="I50" s="375"/>
      <c r="J50" s="375"/>
      <c r="K50" s="375"/>
      <c r="L50" s="375"/>
      <c r="M50" s="375"/>
      <c r="N50" s="375"/>
      <c r="O50" s="375"/>
      <c r="P50" s="375"/>
      <c r="Q50" s="375"/>
      <c r="R50" s="375"/>
      <c r="S50" s="375"/>
      <c r="T50" s="375"/>
      <c r="U50" s="375"/>
      <c r="V50" s="375"/>
      <c r="W50" s="375"/>
      <c r="X50" s="375"/>
      <c r="Y50" s="375"/>
      <c r="Z50" s="375"/>
      <c r="AA50" s="375"/>
      <c r="AB50" s="375"/>
      <c r="AC50" s="375"/>
      <c r="AD50" s="375"/>
      <c r="AE50" s="375"/>
      <c r="AF50" s="375"/>
      <c r="AG50" s="375"/>
      <c r="AH50" s="375"/>
      <c r="AI50" s="375"/>
      <c r="AJ50" s="375"/>
      <c r="AK50" s="375"/>
      <c r="AL50" s="375"/>
      <c r="AM50" s="375"/>
      <c r="AN50" s="375"/>
      <c r="AO50" s="375"/>
      <c r="AP50" s="375"/>
      <c r="AQ50" s="375"/>
      <c r="AR50" s="375"/>
      <c r="AS50" s="375"/>
      <c r="AT50" s="375"/>
      <c r="AU50" s="375"/>
      <c r="AV50" s="375"/>
      <c r="AW50" s="375"/>
      <c r="AX50" s="375"/>
      <c r="AY50" s="375"/>
      <c r="AZ50" s="375"/>
      <c r="BA50" s="375"/>
      <c r="BB50" s="375"/>
      <c r="BC50" s="375"/>
      <c r="BD50" s="375"/>
      <c r="BE50" s="375"/>
      <c r="BF50" s="375"/>
      <c r="BG50" s="375"/>
      <c r="BH50" s="375"/>
      <c r="BI50" s="375"/>
      <c r="BJ50" s="375"/>
      <c r="BK50" s="375"/>
      <c r="BL50" s="375"/>
      <c r="BM50" s="375"/>
      <c r="BN50" s="375"/>
      <c r="BO50" s="375"/>
      <c r="BP50" s="375"/>
      <c r="BQ50" s="375"/>
      <c r="BR50" s="375"/>
      <c r="BS50" s="375"/>
      <c r="BT50" s="375"/>
      <c r="BU50" s="375"/>
      <c r="BV50" s="375"/>
      <c r="BW50" s="375"/>
      <c r="BX50" s="375"/>
      <c r="BY50" s="375"/>
      <c r="BZ50" s="375"/>
      <c r="CA50" s="375"/>
      <c r="CB50" s="375"/>
      <c r="CC50" s="375"/>
      <c r="CD50" s="375"/>
      <c r="CE50" s="375"/>
      <c r="CF50" s="375"/>
      <c r="CG50" s="375"/>
      <c r="CH50" s="375"/>
      <c r="CI50" s="375"/>
      <c r="CJ50" s="375"/>
      <c r="CK50" s="375"/>
      <c r="CL50" s="375"/>
      <c r="CM50" s="375"/>
      <c r="CN50" s="375"/>
      <c r="CO50" s="375"/>
      <c r="CP50" s="375"/>
      <c r="CQ50" s="375"/>
      <c r="CR50" s="375"/>
      <c r="CS50" s="375"/>
      <c r="CT50" s="375"/>
      <c r="CU50" s="375"/>
      <c r="CV50" s="375"/>
      <c r="CW50" s="375"/>
      <c r="CX50" s="375"/>
      <c r="CY50" s="375"/>
      <c r="CZ50" s="375"/>
      <c r="DA50" s="375"/>
      <c r="DB50" s="375"/>
      <c r="DC50" s="375"/>
      <c r="DD50" s="375"/>
      <c r="DE50" s="375"/>
      <c r="DF50" s="375"/>
      <c r="DG50" s="375"/>
      <c r="DH50" s="375"/>
      <c r="DI50" s="375"/>
    </row>
    <row r="51" spans="5:113" x14ac:dyDescent="0.2">
      <c r="E51" s="375" t="s">
        <v>209</v>
      </c>
      <c r="F51" s="375"/>
      <c r="G51" s="375"/>
      <c r="H51" s="375"/>
      <c r="I51" s="375"/>
      <c r="J51" s="375"/>
      <c r="K51" s="375"/>
      <c r="L51" s="375"/>
      <c r="M51" s="375"/>
      <c r="N51" s="375"/>
      <c r="O51" s="375"/>
      <c r="P51" s="375"/>
      <c r="Q51" s="375"/>
      <c r="R51" s="375"/>
      <c r="S51" s="375"/>
      <c r="T51" s="375"/>
      <c r="U51" s="375"/>
      <c r="V51" s="375"/>
      <c r="W51" s="375"/>
      <c r="X51" s="375"/>
      <c r="Y51" s="375"/>
      <c r="Z51" s="375"/>
      <c r="AA51" s="375"/>
      <c r="AB51" s="375"/>
      <c r="AC51" s="375"/>
      <c r="AD51" s="375"/>
      <c r="AE51" s="375"/>
      <c r="AF51" s="375"/>
      <c r="AG51" s="375"/>
      <c r="AH51" s="375"/>
      <c r="AI51" s="375"/>
      <c r="AJ51" s="375"/>
      <c r="AK51" s="375"/>
      <c r="AL51" s="375"/>
      <c r="AM51" s="375"/>
      <c r="AN51" s="375"/>
      <c r="AO51" s="375"/>
      <c r="AP51" s="375"/>
      <c r="AQ51" s="375"/>
      <c r="AR51" s="375"/>
      <c r="AS51" s="375"/>
      <c r="AT51" s="375"/>
      <c r="AU51" s="375"/>
      <c r="AV51" s="375"/>
      <c r="AW51" s="375"/>
      <c r="AX51" s="375"/>
      <c r="AY51" s="375"/>
      <c r="AZ51" s="375"/>
      <c r="BA51" s="375"/>
      <c r="BB51" s="375"/>
      <c r="BC51" s="375"/>
      <c r="BD51" s="375"/>
      <c r="BE51" s="375"/>
      <c r="BF51" s="375"/>
      <c r="BG51" s="375"/>
      <c r="BH51" s="375"/>
      <c r="BI51" s="375"/>
      <c r="BJ51" s="375"/>
      <c r="BK51" s="375"/>
      <c r="BL51" s="375"/>
      <c r="BM51" s="375"/>
      <c r="BN51" s="375"/>
      <c r="BO51" s="375"/>
      <c r="BP51" s="375"/>
      <c r="BQ51" s="375"/>
      <c r="BR51" s="375"/>
      <c r="BS51" s="375"/>
      <c r="BT51" s="375"/>
      <c r="BU51" s="375"/>
      <c r="BV51" s="375"/>
      <c r="BW51" s="375"/>
      <c r="BX51" s="375"/>
      <c r="BY51" s="375"/>
      <c r="BZ51" s="375"/>
      <c r="CA51" s="375"/>
      <c r="CB51" s="375"/>
      <c r="CC51" s="375"/>
      <c r="CD51" s="375"/>
      <c r="CE51" s="375"/>
      <c r="CF51" s="375"/>
      <c r="CG51" s="375"/>
      <c r="CH51" s="375"/>
      <c r="CI51" s="375"/>
      <c r="CJ51" s="375"/>
      <c r="CK51" s="375"/>
      <c r="CL51" s="375"/>
      <c r="CM51" s="375"/>
      <c r="CN51" s="375"/>
      <c r="CO51" s="375"/>
      <c r="CP51" s="375"/>
      <c r="CQ51" s="375"/>
      <c r="CR51" s="375"/>
      <c r="CS51" s="375"/>
      <c r="CT51" s="375"/>
      <c r="CU51" s="375"/>
      <c r="CV51" s="375"/>
      <c r="CW51" s="375"/>
      <c r="CX51" s="375"/>
      <c r="CY51" s="375"/>
      <c r="CZ51" s="375"/>
      <c r="DA51" s="375"/>
      <c r="DB51" s="375"/>
      <c r="DC51" s="375"/>
      <c r="DD51" s="375"/>
      <c r="DE51" s="375"/>
      <c r="DF51" s="375"/>
      <c r="DG51" s="375"/>
      <c r="DH51" s="375"/>
      <c r="DI51" s="375"/>
    </row>
    <row r="52" spans="5:113" x14ac:dyDescent="0.2">
      <c r="E52" s="375" t="s">
        <v>210</v>
      </c>
      <c r="F52" s="375"/>
      <c r="G52" s="375"/>
      <c r="H52" s="375"/>
      <c r="I52" s="375"/>
      <c r="J52" s="375"/>
      <c r="K52" s="375"/>
      <c r="L52" s="375"/>
      <c r="M52" s="375"/>
      <c r="N52" s="375"/>
      <c r="O52" s="375"/>
      <c r="P52" s="375"/>
      <c r="Q52" s="375"/>
      <c r="R52" s="375"/>
      <c r="S52" s="375"/>
      <c r="T52" s="375"/>
      <c r="U52" s="375"/>
      <c r="V52" s="375"/>
      <c r="W52" s="375"/>
      <c r="X52" s="375"/>
      <c r="Y52" s="375"/>
      <c r="Z52" s="375"/>
      <c r="AA52" s="375"/>
      <c r="AB52" s="375"/>
      <c r="AC52" s="375"/>
      <c r="AD52" s="375"/>
      <c r="AE52" s="375"/>
      <c r="AF52" s="375"/>
      <c r="AG52" s="375"/>
      <c r="AH52" s="375"/>
      <c r="AI52" s="375"/>
      <c r="AJ52" s="375"/>
      <c r="AK52" s="375"/>
      <c r="AL52" s="375"/>
      <c r="AM52" s="375"/>
      <c r="AN52" s="375"/>
      <c r="AO52" s="375"/>
      <c r="AP52" s="375"/>
      <c r="AQ52" s="375"/>
      <c r="AR52" s="375"/>
      <c r="AS52" s="375"/>
      <c r="AT52" s="375"/>
      <c r="AU52" s="375"/>
      <c r="AV52" s="375"/>
      <c r="AW52" s="375"/>
      <c r="AX52" s="375"/>
      <c r="AY52" s="375"/>
      <c r="AZ52" s="375"/>
      <c r="BA52" s="375"/>
      <c r="BB52" s="375"/>
      <c r="BC52" s="375"/>
      <c r="BD52" s="375"/>
      <c r="BE52" s="375"/>
      <c r="BF52" s="375"/>
      <c r="BG52" s="375"/>
      <c r="BH52" s="375"/>
      <c r="BI52" s="375"/>
      <c r="BJ52" s="375"/>
      <c r="BK52" s="375"/>
      <c r="BL52" s="375"/>
      <c r="BM52" s="375"/>
      <c r="BN52" s="375"/>
      <c r="BO52" s="375"/>
      <c r="BP52" s="375"/>
      <c r="BQ52" s="375"/>
      <c r="BR52" s="375"/>
      <c r="BS52" s="375"/>
      <c r="BT52" s="375"/>
      <c r="BU52" s="375"/>
      <c r="BV52" s="375"/>
      <c r="BW52" s="375"/>
      <c r="BX52" s="375"/>
      <c r="BY52" s="375"/>
      <c r="BZ52" s="375"/>
      <c r="CA52" s="375"/>
      <c r="CB52" s="375"/>
      <c r="CC52" s="375"/>
      <c r="CD52" s="375"/>
      <c r="CE52" s="375"/>
      <c r="CF52" s="375"/>
      <c r="CG52" s="375"/>
      <c r="CH52" s="375"/>
      <c r="CI52" s="375"/>
      <c r="CJ52" s="375"/>
      <c r="CK52" s="375"/>
      <c r="CL52" s="375"/>
      <c r="CM52" s="375"/>
      <c r="CN52" s="375"/>
      <c r="CO52" s="375"/>
      <c r="CP52" s="375"/>
      <c r="CQ52" s="375"/>
      <c r="CR52" s="375"/>
      <c r="CS52" s="375"/>
      <c r="CT52" s="375"/>
      <c r="CU52" s="375"/>
      <c r="CV52" s="375"/>
      <c r="CW52" s="375"/>
      <c r="CX52" s="375"/>
      <c r="CY52" s="375"/>
      <c r="CZ52" s="375"/>
      <c r="DA52" s="375"/>
      <c r="DB52" s="375"/>
      <c r="DC52" s="375"/>
      <c r="DD52" s="375"/>
      <c r="DE52" s="375"/>
      <c r="DF52" s="375"/>
      <c r="DG52" s="375"/>
      <c r="DH52" s="375"/>
      <c r="DI52" s="375"/>
    </row>
    <row r="53" spans="5:113" x14ac:dyDescent="0.2">
      <c r="E53" s="348" t="s">
        <v>608</v>
      </c>
    </row>
    <row r="54" spans="5:113" x14ac:dyDescent="0.2"/>
    <row r="55" spans="5:113" x14ac:dyDescent="0.2"/>
    <row r="56" spans="5:113" x14ac:dyDescent="0.2"/>
  </sheetData>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50"/>
  <sheetViews>
    <sheetView showGridLines="0" zoomScaleNormal="100" workbookViewId="0"/>
  </sheetViews>
  <sheetFormatPr defaultColWidth="0" defaultRowHeight="11.25" customHeight="1" zeroHeight="1" x14ac:dyDescent="0.2"/>
  <cols>
    <col min="1" max="1" width="1.6640625" style="205" customWidth="1"/>
    <col min="2" max="2" width="2.33203125" style="205" customWidth="1"/>
    <col min="3" max="16" width="2.6640625" style="205" customWidth="1"/>
    <col min="17" max="17" width="2.33203125" style="205" customWidth="1"/>
    <col min="18" max="95" width="1.6640625" style="205" customWidth="1"/>
    <col min="96" max="133" width="1.6640625" style="212" customWidth="1"/>
    <col min="134" max="143" width="1.6640625" style="205" customWidth="1"/>
    <col min="144" max="16384" width="0" style="205" hidden="1"/>
  </cols>
  <sheetData>
    <row r="1" spans="2:143" ht="22.5" customHeight="1" thickBot="1" x14ac:dyDescent="0.25">
      <c r="B1" s="203"/>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c r="AN1" s="204"/>
      <c r="AO1" s="204"/>
      <c r="AP1" s="204"/>
      <c r="AQ1" s="204"/>
      <c r="AR1" s="204"/>
      <c r="AS1" s="204"/>
      <c r="AT1" s="204"/>
      <c r="AU1" s="204"/>
      <c r="AV1" s="204"/>
      <c r="AW1" s="204"/>
      <c r="AX1" s="204"/>
      <c r="AY1" s="204"/>
      <c r="AZ1" s="204"/>
      <c r="BA1" s="204"/>
      <c r="BB1" s="204"/>
      <c r="BC1" s="204"/>
      <c r="BD1" s="204"/>
      <c r="BE1" s="204"/>
      <c r="BF1" s="204"/>
      <c r="BG1" s="204"/>
      <c r="BH1" s="204"/>
      <c r="BI1" s="204"/>
      <c r="BJ1" s="204"/>
      <c r="BK1" s="204"/>
      <c r="BL1" s="204"/>
      <c r="BM1" s="204"/>
      <c r="BN1" s="204"/>
      <c r="BO1" s="204"/>
      <c r="BP1" s="204"/>
      <c r="BQ1" s="204"/>
      <c r="BR1" s="204"/>
      <c r="BS1" s="204"/>
      <c r="BT1" s="204"/>
      <c r="BU1" s="204"/>
      <c r="BV1" s="204"/>
      <c r="BW1" s="204"/>
      <c r="BX1" s="204"/>
      <c r="BY1" s="204"/>
      <c r="BZ1" s="204"/>
      <c r="CA1" s="204"/>
      <c r="CB1" s="204"/>
      <c r="CC1" s="204"/>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613" t="s">
        <v>533</v>
      </c>
      <c r="DI1" s="614"/>
      <c r="DJ1" s="614"/>
      <c r="DK1" s="614"/>
      <c r="DL1" s="614"/>
      <c r="DM1" s="614"/>
      <c r="DN1" s="615"/>
      <c r="DO1" s="205"/>
      <c r="DP1" s="613" t="s">
        <v>534</v>
      </c>
      <c r="DQ1" s="614"/>
      <c r="DR1" s="614"/>
      <c r="DS1" s="614"/>
      <c r="DT1" s="614"/>
      <c r="DU1" s="614"/>
      <c r="DV1" s="614"/>
      <c r="DW1" s="614"/>
      <c r="DX1" s="614"/>
      <c r="DY1" s="614"/>
      <c r="DZ1" s="614"/>
      <c r="EA1" s="614"/>
      <c r="EB1" s="614"/>
      <c r="EC1" s="615"/>
      <c r="ED1" s="204"/>
      <c r="EE1" s="204"/>
      <c r="EF1" s="204"/>
      <c r="EG1" s="204"/>
      <c r="EH1" s="204"/>
      <c r="EI1" s="204"/>
      <c r="EJ1" s="204"/>
      <c r="EK1" s="204"/>
      <c r="EL1" s="204"/>
      <c r="EM1" s="204"/>
    </row>
    <row r="2" spans="2:143" ht="22.5" customHeight="1" x14ac:dyDescent="0.2">
      <c r="B2" s="206" t="s">
        <v>211</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x14ac:dyDescent="0.2">
      <c r="B3" s="616" t="s">
        <v>212</v>
      </c>
      <c r="C3" s="617"/>
      <c r="D3" s="617"/>
      <c r="E3" s="617"/>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c r="AK3" s="617"/>
      <c r="AL3" s="617"/>
      <c r="AM3" s="617"/>
      <c r="AN3" s="617"/>
      <c r="AO3" s="617"/>
      <c r="AP3" s="616" t="s">
        <v>213</v>
      </c>
      <c r="AQ3" s="617"/>
      <c r="AR3" s="617"/>
      <c r="AS3" s="617"/>
      <c r="AT3" s="617"/>
      <c r="AU3" s="617"/>
      <c r="AV3" s="617"/>
      <c r="AW3" s="617"/>
      <c r="AX3" s="617"/>
      <c r="AY3" s="617"/>
      <c r="AZ3" s="617"/>
      <c r="BA3" s="617"/>
      <c r="BB3" s="617"/>
      <c r="BC3" s="617"/>
      <c r="BD3" s="617"/>
      <c r="BE3" s="617"/>
      <c r="BF3" s="617"/>
      <c r="BG3" s="617"/>
      <c r="BH3" s="617"/>
      <c r="BI3" s="617"/>
      <c r="BJ3" s="617"/>
      <c r="BK3" s="617"/>
      <c r="BL3" s="617"/>
      <c r="BM3" s="617"/>
      <c r="BN3" s="617"/>
      <c r="BO3" s="617"/>
      <c r="BP3" s="617"/>
      <c r="BQ3" s="617"/>
      <c r="BR3" s="617"/>
      <c r="BS3" s="617"/>
      <c r="BT3" s="617"/>
      <c r="BU3" s="617"/>
      <c r="BV3" s="617"/>
      <c r="BW3" s="617"/>
      <c r="BX3" s="617"/>
      <c r="BY3" s="617"/>
      <c r="BZ3" s="617"/>
      <c r="CA3" s="617"/>
      <c r="CB3" s="618"/>
      <c r="CD3" s="616" t="s">
        <v>535</v>
      </c>
      <c r="CE3" s="617"/>
      <c r="CF3" s="617"/>
      <c r="CG3" s="617"/>
      <c r="CH3" s="617"/>
      <c r="CI3" s="617"/>
      <c r="CJ3" s="617"/>
      <c r="CK3" s="617"/>
      <c r="CL3" s="617"/>
      <c r="CM3" s="617"/>
      <c r="CN3" s="617"/>
      <c r="CO3" s="617"/>
      <c r="CP3" s="617"/>
      <c r="CQ3" s="617"/>
      <c r="CR3" s="617"/>
      <c r="CS3" s="617"/>
      <c r="CT3" s="617"/>
      <c r="CU3" s="617"/>
      <c r="CV3" s="617"/>
      <c r="CW3" s="617"/>
      <c r="CX3" s="617"/>
      <c r="CY3" s="617"/>
      <c r="CZ3" s="617"/>
      <c r="DA3" s="617"/>
      <c r="DB3" s="617"/>
      <c r="DC3" s="617"/>
      <c r="DD3" s="617"/>
      <c r="DE3" s="617"/>
      <c r="DF3" s="617"/>
      <c r="DG3" s="617"/>
      <c r="DH3" s="617"/>
      <c r="DI3" s="617"/>
      <c r="DJ3" s="617"/>
      <c r="DK3" s="617"/>
      <c r="DL3" s="617"/>
      <c r="DM3" s="617"/>
      <c r="DN3" s="617"/>
      <c r="DO3" s="617"/>
      <c r="DP3" s="617"/>
      <c r="DQ3" s="617"/>
      <c r="DR3" s="617"/>
      <c r="DS3" s="617"/>
      <c r="DT3" s="617"/>
      <c r="DU3" s="617"/>
      <c r="DV3" s="617"/>
      <c r="DW3" s="617"/>
      <c r="DX3" s="617"/>
      <c r="DY3" s="617"/>
      <c r="DZ3" s="617"/>
      <c r="EA3" s="617"/>
      <c r="EB3" s="617"/>
      <c r="EC3" s="618"/>
    </row>
    <row r="4" spans="2:143" ht="11.25" customHeight="1" x14ac:dyDescent="0.2">
      <c r="B4" s="616" t="s">
        <v>1</v>
      </c>
      <c r="C4" s="617"/>
      <c r="D4" s="617"/>
      <c r="E4" s="617"/>
      <c r="F4" s="617"/>
      <c r="G4" s="617"/>
      <c r="H4" s="617"/>
      <c r="I4" s="617"/>
      <c r="J4" s="617"/>
      <c r="K4" s="617"/>
      <c r="L4" s="617"/>
      <c r="M4" s="617"/>
      <c r="N4" s="617"/>
      <c r="O4" s="617"/>
      <c r="P4" s="617"/>
      <c r="Q4" s="618"/>
      <c r="R4" s="616" t="s">
        <v>214</v>
      </c>
      <c r="S4" s="617"/>
      <c r="T4" s="617"/>
      <c r="U4" s="617"/>
      <c r="V4" s="617"/>
      <c r="W4" s="617"/>
      <c r="X4" s="617"/>
      <c r="Y4" s="618"/>
      <c r="Z4" s="616" t="s">
        <v>215</v>
      </c>
      <c r="AA4" s="617"/>
      <c r="AB4" s="617"/>
      <c r="AC4" s="618"/>
      <c r="AD4" s="616" t="s">
        <v>216</v>
      </c>
      <c r="AE4" s="617"/>
      <c r="AF4" s="617"/>
      <c r="AG4" s="617"/>
      <c r="AH4" s="617"/>
      <c r="AI4" s="617"/>
      <c r="AJ4" s="617"/>
      <c r="AK4" s="618"/>
      <c r="AL4" s="616" t="s">
        <v>215</v>
      </c>
      <c r="AM4" s="617"/>
      <c r="AN4" s="617"/>
      <c r="AO4" s="618"/>
      <c r="AP4" s="619" t="s">
        <v>217</v>
      </c>
      <c r="AQ4" s="619"/>
      <c r="AR4" s="619"/>
      <c r="AS4" s="619"/>
      <c r="AT4" s="619"/>
      <c r="AU4" s="619"/>
      <c r="AV4" s="619"/>
      <c r="AW4" s="619"/>
      <c r="AX4" s="619"/>
      <c r="AY4" s="619"/>
      <c r="AZ4" s="619"/>
      <c r="BA4" s="619"/>
      <c r="BB4" s="619"/>
      <c r="BC4" s="619"/>
      <c r="BD4" s="619"/>
      <c r="BE4" s="619"/>
      <c r="BF4" s="619"/>
      <c r="BG4" s="619" t="s">
        <v>218</v>
      </c>
      <c r="BH4" s="619"/>
      <c r="BI4" s="619"/>
      <c r="BJ4" s="619"/>
      <c r="BK4" s="619"/>
      <c r="BL4" s="619"/>
      <c r="BM4" s="619"/>
      <c r="BN4" s="619"/>
      <c r="BO4" s="619" t="s">
        <v>215</v>
      </c>
      <c r="BP4" s="619"/>
      <c r="BQ4" s="619"/>
      <c r="BR4" s="619"/>
      <c r="BS4" s="619" t="s">
        <v>219</v>
      </c>
      <c r="BT4" s="619"/>
      <c r="BU4" s="619"/>
      <c r="BV4" s="619"/>
      <c r="BW4" s="619"/>
      <c r="BX4" s="619"/>
      <c r="BY4" s="619"/>
      <c r="BZ4" s="619"/>
      <c r="CA4" s="619"/>
      <c r="CB4" s="619"/>
      <c r="CD4" s="616" t="s">
        <v>536</v>
      </c>
      <c r="CE4" s="617"/>
      <c r="CF4" s="617"/>
      <c r="CG4" s="617"/>
      <c r="CH4" s="617"/>
      <c r="CI4" s="617"/>
      <c r="CJ4" s="617"/>
      <c r="CK4" s="617"/>
      <c r="CL4" s="617"/>
      <c r="CM4" s="617"/>
      <c r="CN4" s="617"/>
      <c r="CO4" s="617"/>
      <c r="CP4" s="617"/>
      <c r="CQ4" s="617"/>
      <c r="CR4" s="617"/>
      <c r="CS4" s="617"/>
      <c r="CT4" s="617"/>
      <c r="CU4" s="617"/>
      <c r="CV4" s="617"/>
      <c r="CW4" s="617"/>
      <c r="CX4" s="617"/>
      <c r="CY4" s="617"/>
      <c r="CZ4" s="617"/>
      <c r="DA4" s="617"/>
      <c r="DB4" s="617"/>
      <c r="DC4" s="617"/>
      <c r="DD4" s="617"/>
      <c r="DE4" s="617"/>
      <c r="DF4" s="617"/>
      <c r="DG4" s="617"/>
      <c r="DH4" s="617"/>
      <c r="DI4" s="617"/>
      <c r="DJ4" s="617"/>
      <c r="DK4" s="617"/>
      <c r="DL4" s="617"/>
      <c r="DM4" s="617"/>
      <c r="DN4" s="617"/>
      <c r="DO4" s="617"/>
      <c r="DP4" s="617"/>
      <c r="DQ4" s="617"/>
      <c r="DR4" s="617"/>
      <c r="DS4" s="617"/>
      <c r="DT4" s="617"/>
      <c r="DU4" s="617"/>
      <c r="DV4" s="617"/>
      <c r="DW4" s="617"/>
      <c r="DX4" s="617"/>
      <c r="DY4" s="617"/>
      <c r="DZ4" s="617"/>
      <c r="EA4" s="617"/>
      <c r="EB4" s="617"/>
      <c r="EC4" s="618"/>
    </row>
    <row r="5" spans="2:143" ht="11.25" customHeight="1" x14ac:dyDescent="0.2">
      <c r="B5" s="620" t="s">
        <v>220</v>
      </c>
      <c r="C5" s="621"/>
      <c r="D5" s="621"/>
      <c r="E5" s="621"/>
      <c r="F5" s="621"/>
      <c r="G5" s="621"/>
      <c r="H5" s="621"/>
      <c r="I5" s="621"/>
      <c r="J5" s="621"/>
      <c r="K5" s="621"/>
      <c r="L5" s="621"/>
      <c r="M5" s="621"/>
      <c r="N5" s="621"/>
      <c r="O5" s="621"/>
      <c r="P5" s="621"/>
      <c r="Q5" s="622"/>
      <c r="R5" s="623">
        <v>1598037</v>
      </c>
      <c r="S5" s="624"/>
      <c r="T5" s="624"/>
      <c r="U5" s="624"/>
      <c r="V5" s="624"/>
      <c r="W5" s="624"/>
      <c r="X5" s="624"/>
      <c r="Y5" s="625"/>
      <c r="Z5" s="626">
        <v>16</v>
      </c>
      <c r="AA5" s="626"/>
      <c r="AB5" s="626"/>
      <c r="AC5" s="626"/>
      <c r="AD5" s="627">
        <v>1598037</v>
      </c>
      <c r="AE5" s="627"/>
      <c r="AF5" s="627"/>
      <c r="AG5" s="627"/>
      <c r="AH5" s="627"/>
      <c r="AI5" s="627"/>
      <c r="AJ5" s="627"/>
      <c r="AK5" s="627"/>
      <c r="AL5" s="628">
        <v>30.7</v>
      </c>
      <c r="AM5" s="629"/>
      <c r="AN5" s="629"/>
      <c r="AO5" s="630"/>
      <c r="AP5" s="620" t="s">
        <v>221</v>
      </c>
      <c r="AQ5" s="621"/>
      <c r="AR5" s="621"/>
      <c r="AS5" s="621"/>
      <c r="AT5" s="621"/>
      <c r="AU5" s="621"/>
      <c r="AV5" s="621"/>
      <c r="AW5" s="621"/>
      <c r="AX5" s="621"/>
      <c r="AY5" s="621"/>
      <c r="AZ5" s="621"/>
      <c r="BA5" s="621"/>
      <c r="BB5" s="621"/>
      <c r="BC5" s="621"/>
      <c r="BD5" s="621"/>
      <c r="BE5" s="621"/>
      <c r="BF5" s="622"/>
      <c r="BG5" s="634">
        <v>1598037</v>
      </c>
      <c r="BH5" s="635"/>
      <c r="BI5" s="635"/>
      <c r="BJ5" s="635"/>
      <c r="BK5" s="635"/>
      <c r="BL5" s="635"/>
      <c r="BM5" s="635"/>
      <c r="BN5" s="636"/>
      <c r="BO5" s="637">
        <v>100</v>
      </c>
      <c r="BP5" s="637"/>
      <c r="BQ5" s="637"/>
      <c r="BR5" s="637"/>
      <c r="BS5" s="638" t="s">
        <v>537</v>
      </c>
      <c r="BT5" s="638"/>
      <c r="BU5" s="638"/>
      <c r="BV5" s="638"/>
      <c r="BW5" s="638"/>
      <c r="BX5" s="638"/>
      <c r="BY5" s="638"/>
      <c r="BZ5" s="638"/>
      <c r="CA5" s="638"/>
      <c r="CB5" s="642"/>
      <c r="CD5" s="616" t="s">
        <v>217</v>
      </c>
      <c r="CE5" s="617"/>
      <c r="CF5" s="617"/>
      <c r="CG5" s="617"/>
      <c r="CH5" s="617"/>
      <c r="CI5" s="617"/>
      <c r="CJ5" s="617"/>
      <c r="CK5" s="617"/>
      <c r="CL5" s="617"/>
      <c r="CM5" s="617"/>
      <c r="CN5" s="617"/>
      <c r="CO5" s="617"/>
      <c r="CP5" s="617"/>
      <c r="CQ5" s="618"/>
      <c r="CR5" s="616" t="s">
        <v>222</v>
      </c>
      <c r="CS5" s="617"/>
      <c r="CT5" s="617"/>
      <c r="CU5" s="617"/>
      <c r="CV5" s="617"/>
      <c r="CW5" s="617"/>
      <c r="CX5" s="617"/>
      <c r="CY5" s="618"/>
      <c r="CZ5" s="616" t="s">
        <v>215</v>
      </c>
      <c r="DA5" s="617"/>
      <c r="DB5" s="617"/>
      <c r="DC5" s="618"/>
      <c r="DD5" s="616" t="s">
        <v>223</v>
      </c>
      <c r="DE5" s="617"/>
      <c r="DF5" s="617"/>
      <c r="DG5" s="617"/>
      <c r="DH5" s="617"/>
      <c r="DI5" s="617"/>
      <c r="DJ5" s="617"/>
      <c r="DK5" s="617"/>
      <c r="DL5" s="617"/>
      <c r="DM5" s="617"/>
      <c r="DN5" s="617"/>
      <c r="DO5" s="617"/>
      <c r="DP5" s="618"/>
      <c r="DQ5" s="616" t="s">
        <v>224</v>
      </c>
      <c r="DR5" s="617"/>
      <c r="DS5" s="617"/>
      <c r="DT5" s="617"/>
      <c r="DU5" s="617"/>
      <c r="DV5" s="617"/>
      <c r="DW5" s="617"/>
      <c r="DX5" s="617"/>
      <c r="DY5" s="617"/>
      <c r="DZ5" s="617"/>
      <c r="EA5" s="617"/>
      <c r="EB5" s="617"/>
      <c r="EC5" s="618"/>
    </row>
    <row r="6" spans="2:143" ht="11.25" customHeight="1" x14ac:dyDescent="0.2">
      <c r="B6" s="631" t="s">
        <v>538</v>
      </c>
      <c r="C6" s="632"/>
      <c r="D6" s="632"/>
      <c r="E6" s="632"/>
      <c r="F6" s="632"/>
      <c r="G6" s="632"/>
      <c r="H6" s="632"/>
      <c r="I6" s="632"/>
      <c r="J6" s="632"/>
      <c r="K6" s="632"/>
      <c r="L6" s="632"/>
      <c r="M6" s="632"/>
      <c r="N6" s="632"/>
      <c r="O6" s="632"/>
      <c r="P6" s="632"/>
      <c r="Q6" s="633"/>
      <c r="R6" s="634">
        <v>88148</v>
      </c>
      <c r="S6" s="635"/>
      <c r="T6" s="635"/>
      <c r="U6" s="635"/>
      <c r="V6" s="635"/>
      <c r="W6" s="635"/>
      <c r="X6" s="635"/>
      <c r="Y6" s="636"/>
      <c r="Z6" s="637">
        <v>0.9</v>
      </c>
      <c r="AA6" s="637"/>
      <c r="AB6" s="637"/>
      <c r="AC6" s="637"/>
      <c r="AD6" s="638">
        <v>88148</v>
      </c>
      <c r="AE6" s="638"/>
      <c r="AF6" s="638"/>
      <c r="AG6" s="638"/>
      <c r="AH6" s="638"/>
      <c r="AI6" s="638"/>
      <c r="AJ6" s="638"/>
      <c r="AK6" s="638"/>
      <c r="AL6" s="639">
        <v>1.7</v>
      </c>
      <c r="AM6" s="640"/>
      <c r="AN6" s="640"/>
      <c r="AO6" s="641"/>
      <c r="AP6" s="631" t="s">
        <v>539</v>
      </c>
      <c r="AQ6" s="632"/>
      <c r="AR6" s="632"/>
      <c r="AS6" s="632"/>
      <c r="AT6" s="632"/>
      <c r="AU6" s="632"/>
      <c r="AV6" s="632"/>
      <c r="AW6" s="632"/>
      <c r="AX6" s="632"/>
      <c r="AY6" s="632"/>
      <c r="AZ6" s="632"/>
      <c r="BA6" s="632"/>
      <c r="BB6" s="632"/>
      <c r="BC6" s="632"/>
      <c r="BD6" s="632"/>
      <c r="BE6" s="632"/>
      <c r="BF6" s="633"/>
      <c r="BG6" s="634">
        <v>1598037</v>
      </c>
      <c r="BH6" s="635"/>
      <c r="BI6" s="635"/>
      <c r="BJ6" s="635"/>
      <c r="BK6" s="635"/>
      <c r="BL6" s="635"/>
      <c r="BM6" s="635"/>
      <c r="BN6" s="636"/>
      <c r="BO6" s="637">
        <v>100</v>
      </c>
      <c r="BP6" s="637"/>
      <c r="BQ6" s="637"/>
      <c r="BR6" s="637"/>
      <c r="BS6" s="638" t="s">
        <v>537</v>
      </c>
      <c r="BT6" s="638"/>
      <c r="BU6" s="638"/>
      <c r="BV6" s="638"/>
      <c r="BW6" s="638"/>
      <c r="BX6" s="638"/>
      <c r="BY6" s="638"/>
      <c r="BZ6" s="638"/>
      <c r="CA6" s="638"/>
      <c r="CB6" s="642"/>
      <c r="CD6" s="620" t="s">
        <v>225</v>
      </c>
      <c r="CE6" s="621"/>
      <c r="CF6" s="621"/>
      <c r="CG6" s="621"/>
      <c r="CH6" s="621"/>
      <c r="CI6" s="621"/>
      <c r="CJ6" s="621"/>
      <c r="CK6" s="621"/>
      <c r="CL6" s="621"/>
      <c r="CM6" s="621"/>
      <c r="CN6" s="621"/>
      <c r="CO6" s="621"/>
      <c r="CP6" s="621"/>
      <c r="CQ6" s="622"/>
      <c r="CR6" s="634">
        <v>87535</v>
      </c>
      <c r="CS6" s="635"/>
      <c r="CT6" s="635"/>
      <c r="CU6" s="635"/>
      <c r="CV6" s="635"/>
      <c r="CW6" s="635"/>
      <c r="CX6" s="635"/>
      <c r="CY6" s="636"/>
      <c r="CZ6" s="628">
        <v>0.9</v>
      </c>
      <c r="DA6" s="629"/>
      <c r="DB6" s="629"/>
      <c r="DC6" s="645"/>
      <c r="DD6" s="643" t="s">
        <v>537</v>
      </c>
      <c r="DE6" s="635"/>
      <c r="DF6" s="635"/>
      <c r="DG6" s="635"/>
      <c r="DH6" s="635"/>
      <c r="DI6" s="635"/>
      <c r="DJ6" s="635"/>
      <c r="DK6" s="635"/>
      <c r="DL6" s="635"/>
      <c r="DM6" s="635"/>
      <c r="DN6" s="635"/>
      <c r="DO6" s="635"/>
      <c r="DP6" s="636"/>
      <c r="DQ6" s="643">
        <v>87535</v>
      </c>
      <c r="DR6" s="635"/>
      <c r="DS6" s="635"/>
      <c r="DT6" s="635"/>
      <c r="DU6" s="635"/>
      <c r="DV6" s="635"/>
      <c r="DW6" s="635"/>
      <c r="DX6" s="635"/>
      <c r="DY6" s="635"/>
      <c r="DZ6" s="635"/>
      <c r="EA6" s="635"/>
      <c r="EB6" s="635"/>
      <c r="EC6" s="644"/>
    </row>
    <row r="7" spans="2:143" ht="11.25" customHeight="1" x14ac:dyDescent="0.2">
      <c r="B7" s="631" t="s">
        <v>226</v>
      </c>
      <c r="C7" s="632"/>
      <c r="D7" s="632"/>
      <c r="E7" s="632"/>
      <c r="F7" s="632"/>
      <c r="G7" s="632"/>
      <c r="H7" s="632"/>
      <c r="I7" s="632"/>
      <c r="J7" s="632"/>
      <c r="K7" s="632"/>
      <c r="L7" s="632"/>
      <c r="M7" s="632"/>
      <c r="N7" s="632"/>
      <c r="O7" s="632"/>
      <c r="P7" s="632"/>
      <c r="Q7" s="633"/>
      <c r="R7" s="634">
        <v>988</v>
      </c>
      <c r="S7" s="635"/>
      <c r="T7" s="635"/>
      <c r="U7" s="635"/>
      <c r="V7" s="635"/>
      <c r="W7" s="635"/>
      <c r="X7" s="635"/>
      <c r="Y7" s="636"/>
      <c r="Z7" s="637">
        <v>0</v>
      </c>
      <c r="AA7" s="637"/>
      <c r="AB7" s="637"/>
      <c r="AC7" s="637"/>
      <c r="AD7" s="638">
        <v>988</v>
      </c>
      <c r="AE7" s="638"/>
      <c r="AF7" s="638"/>
      <c r="AG7" s="638"/>
      <c r="AH7" s="638"/>
      <c r="AI7" s="638"/>
      <c r="AJ7" s="638"/>
      <c r="AK7" s="638"/>
      <c r="AL7" s="639">
        <v>0</v>
      </c>
      <c r="AM7" s="640"/>
      <c r="AN7" s="640"/>
      <c r="AO7" s="641"/>
      <c r="AP7" s="631" t="s">
        <v>540</v>
      </c>
      <c r="AQ7" s="632"/>
      <c r="AR7" s="632"/>
      <c r="AS7" s="632"/>
      <c r="AT7" s="632"/>
      <c r="AU7" s="632"/>
      <c r="AV7" s="632"/>
      <c r="AW7" s="632"/>
      <c r="AX7" s="632"/>
      <c r="AY7" s="632"/>
      <c r="AZ7" s="632"/>
      <c r="BA7" s="632"/>
      <c r="BB7" s="632"/>
      <c r="BC7" s="632"/>
      <c r="BD7" s="632"/>
      <c r="BE7" s="632"/>
      <c r="BF7" s="633"/>
      <c r="BG7" s="634">
        <v>661511</v>
      </c>
      <c r="BH7" s="635"/>
      <c r="BI7" s="635"/>
      <c r="BJ7" s="635"/>
      <c r="BK7" s="635"/>
      <c r="BL7" s="635"/>
      <c r="BM7" s="635"/>
      <c r="BN7" s="636"/>
      <c r="BO7" s="637">
        <v>41.4</v>
      </c>
      <c r="BP7" s="637"/>
      <c r="BQ7" s="637"/>
      <c r="BR7" s="637"/>
      <c r="BS7" s="638" t="s">
        <v>537</v>
      </c>
      <c r="BT7" s="638"/>
      <c r="BU7" s="638"/>
      <c r="BV7" s="638"/>
      <c r="BW7" s="638"/>
      <c r="BX7" s="638"/>
      <c r="BY7" s="638"/>
      <c r="BZ7" s="638"/>
      <c r="CA7" s="638"/>
      <c r="CB7" s="642"/>
      <c r="CD7" s="631" t="s">
        <v>227</v>
      </c>
      <c r="CE7" s="632"/>
      <c r="CF7" s="632"/>
      <c r="CG7" s="632"/>
      <c r="CH7" s="632"/>
      <c r="CI7" s="632"/>
      <c r="CJ7" s="632"/>
      <c r="CK7" s="632"/>
      <c r="CL7" s="632"/>
      <c r="CM7" s="632"/>
      <c r="CN7" s="632"/>
      <c r="CO7" s="632"/>
      <c r="CP7" s="632"/>
      <c r="CQ7" s="633"/>
      <c r="CR7" s="634">
        <v>1742975</v>
      </c>
      <c r="CS7" s="635"/>
      <c r="CT7" s="635"/>
      <c r="CU7" s="635"/>
      <c r="CV7" s="635"/>
      <c r="CW7" s="635"/>
      <c r="CX7" s="635"/>
      <c r="CY7" s="636"/>
      <c r="CZ7" s="637">
        <v>18.2</v>
      </c>
      <c r="DA7" s="637"/>
      <c r="DB7" s="637"/>
      <c r="DC7" s="637"/>
      <c r="DD7" s="643">
        <v>163559</v>
      </c>
      <c r="DE7" s="635"/>
      <c r="DF7" s="635"/>
      <c r="DG7" s="635"/>
      <c r="DH7" s="635"/>
      <c r="DI7" s="635"/>
      <c r="DJ7" s="635"/>
      <c r="DK7" s="635"/>
      <c r="DL7" s="635"/>
      <c r="DM7" s="635"/>
      <c r="DN7" s="635"/>
      <c r="DO7" s="635"/>
      <c r="DP7" s="636"/>
      <c r="DQ7" s="643">
        <v>1382947</v>
      </c>
      <c r="DR7" s="635"/>
      <c r="DS7" s="635"/>
      <c r="DT7" s="635"/>
      <c r="DU7" s="635"/>
      <c r="DV7" s="635"/>
      <c r="DW7" s="635"/>
      <c r="DX7" s="635"/>
      <c r="DY7" s="635"/>
      <c r="DZ7" s="635"/>
      <c r="EA7" s="635"/>
      <c r="EB7" s="635"/>
      <c r="EC7" s="644"/>
    </row>
    <row r="8" spans="2:143" ht="11.25" customHeight="1" x14ac:dyDescent="0.2">
      <c r="B8" s="631" t="s">
        <v>228</v>
      </c>
      <c r="C8" s="632"/>
      <c r="D8" s="632"/>
      <c r="E8" s="632"/>
      <c r="F8" s="632"/>
      <c r="G8" s="632"/>
      <c r="H8" s="632"/>
      <c r="I8" s="632"/>
      <c r="J8" s="632"/>
      <c r="K8" s="632"/>
      <c r="L8" s="632"/>
      <c r="M8" s="632"/>
      <c r="N8" s="632"/>
      <c r="O8" s="632"/>
      <c r="P8" s="632"/>
      <c r="Q8" s="633"/>
      <c r="R8" s="634">
        <v>6889</v>
      </c>
      <c r="S8" s="635"/>
      <c r="T8" s="635"/>
      <c r="U8" s="635"/>
      <c r="V8" s="635"/>
      <c r="W8" s="635"/>
      <c r="X8" s="635"/>
      <c r="Y8" s="636"/>
      <c r="Z8" s="637">
        <v>0.1</v>
      </c>
      <c r="AA8" s="637"/>
      <c r="AB8" s="637"/>
      <c r="AC8" s="637"/>
      <c r="AD8" s="638">
        <v>6889</v>
      </c>
      <c r="AE8" s="638"/>
      <c r="AF8" s="638"/>
      <c r="AG8" s="638"/>
      <c r="AH8" s="638"/>
      <c r="AI8" s="638"/>
      <c r="AJ8" s="638"/>
      <c r="AK8" s="638"/>
      <c r="AL8" s="639">
        <v>0.1</v>
      </c>
      <c r="AM8" s="640"/>
      <c r="AN8" s="640"/>
      <c r="AO8" s="641"/>
      <c r="AP8" s="631" t="s">
        <v>541</v>
      </c>
      <c r="AQ8" s="632"/>
      <c r="AR8" s="632"/>
      <c r="AS8" s="632"/>
      <c r="AT8" s="632"/>
      <c r="AU8" s="632"/>
      <c r="AV8" s="632"/>
      <c r="AW8" s="632"/>
      <c r="AX8" s="632"/>
      <c r="AY8" s="632"/>
      <c r="AZ8" s="632"/>
      <c r="BA8" s="632"/>
      <c r="BB8" s="632"/>
      <c r="BC8" s="632"/>
      <c r="BD8" s="632"/>
      <c r="BE8" s="632"/>
      <c r="BF8" s="633"/>
      <c r="BG8" s="634">
        <v>26019</v>
      </c>
      <c r="BH8" s="635"/>
      <c r="BI8" s="635"/>
      <c r="BJ8" s="635"/>
      <c r="BK8" s="635"/>
      <c r="BL8" s="635"/>
      <c r="BM8" s="635"/>
      <c r="BN8" s="636"/>
      <c r="BO8" s="637">
        <v>1.6</v>
      </c>
      <c r="BP8" s="637"/>
      <c r="BQ8" s="637"/>
      <c r="BR8" s="637"/>
      <c r="BS8" s="638" t="s">
        <v>537</v>
      </c>
      <c r="BT8" s="638"/>
      <c r="BU8" s="638"/>
      <c r="BV8" s="638"/>
      <c r="BW8" s="638"/>
      <c r="BX8" s="638"/>
      <c r="BY8" s="638"/>
      <c r="BZ8" s="638"/>
      <c r="CA8" s="638"/>
      <c r="CB8" s="642"/>
      <c r="CD8" s="631" t="s">
        <v>229</v>
      </c>
      <c r="CE8" s="632"/>
      <c r="CF8" s="632"/>
      <c r="CG8" s="632"/>
      <c r="CH8" s="632"/>
      <c r="CI8" s="632"/>
      <c r="CJ8" s="632"/>
      <c r="CK8" s="632"/>
      <c r="CL8" s="632"/>
      <c r="CM8" s="632"/>
      <c r="CN8" s="632"/>
      <c r="CO8" s="632"/>
      <c r="CP8" s="632"/>
      <c r="CQ8" s="633"/>
      <c r="CR8" s="634">
        <v>2352825</v>
      </c>
      <c r="CS8" s="635"/>
      <c r="CT8" s="635"/>
      <c r="CU8" s="635"/>
      <c r="CV8" s="635"/>
      <c r="CW8" s="635"/>
      <c r="CX8" s="635"/>
      <c r="CY8" s="636"/>
      <c r="CZ8" s="637">
        <v>24.6</v>
      </c>
      <c r="DA8" s="637"/>
      <c r="DB8" s="637"/>
      <c r="DC8" s="637"/>
      <c r="DD8" s="643">
        <v>1931</v>
      </c>
      <c r="DE8" s="635"/>
      <c r="DF8" s="635"/>
      <c r="DG8" s="635"/>
      <c r="DH8" s="635"/>
      <c r="DI8" s="635"/>
      <c r="DJ8" s="635"/>
      <c r="DK8" s="635"/>
      <c r="DL8" s="635"/>
      <c r="DM8" s="635"/>
      <c r="DN8" s="635"/>
      <c r="DO8" s="635"/>
      <c r="DP8" s="636"/>
      <c r="DQ8" s="643">
        <v>1247150</v>
      </c>
      <c r="DR8" s="635"/>
      <c r="DS8" s="635"/>
      <c r="DT8" s="635"/>
      <c r="DU8" s="635"/>
      <c r="DV8" s="635"/>
      <c r="DW8" s="635"/>
      <c r="DX8" s="635"/>
      <c r="DY8" s="635"/>
      <c r="DZ8" s="635"/>
      <c r="EA8" s="635"/>
      <c r="EB8" s="635"/>
      <c r="EC8" s="644"/>
    </row>
    <row r="9" spans="2:143" ht="11.25" customHeight="1" x14ac:dyDescent="0.2">
      <c r="B9" s="631" t="s">
        <v>230</v>
      </c>
      <c r="C9" s="632"/>
      <c r="D9" s="632"/>
      <c r="E9" s="632"/>
      <c r="F9" s="632"/>
      <c r="G9" s="632"/>
      <c r="H9" s="632"/>
      <c r="I9" s="632"/>
      <c r="J9" s="632"/>
      <c r="K9" s="632"/>
      <c r="L9" s="632"/>
      <c r="M9" s="632"/>
      <c r="N9" s="632"/>
      <c r="O9" s="632"/>
      <c r="P9" s="632"/>
      <c r="Q9" s="633"/>
      <c r="R9" s="634">
        <v>7291</v>
      </c>
      <c r="S9" s="635"/>
      <c r="T9" s="635"/>
      <c r="U9" s="635"/>
      <c r="V9" s="635"/>
      <c r="W9" s="635"/>
      <c r="X9" s="635"/>
      <c r="Y9" s="636"/>
      <c r="Z9" s="637">
        <v>0.1</v>
      </c>
      <c r="AA9" s="637"/>
      <c r="AB9" s="637"/>
      <c r="AC9" s="637"/>
      <c r="AD9" s="638">
        <v>7291</v>
      </c>
      <c r="AE9" s="638"/>
      <c r="AF9" s="638"/>
      <c r="AG9" s="638"/>
      <c r="AH9" s="638"/>
      <c r="AI9" s="638"/>
      <c r="AJ9" s="638"/>
      <c r="AK9" s="638"/>
      <c r="AL9" s="639">
        <v>0.1</v>
      </c>
      <c r="AM9" s="640"/>
      <c r="AN9" s="640"/>
      <c r="AO9" s="641"/>
      <c r="AP9" s="631" t="s">
        <v>542</v>
      </c>
      <c r="AQ9" s="632"/>
      <c r="AR9" s="632"/>
      <c r="AS9" s="632"/>
      <c r="AT9" s="632"/>
      <c r="AU9" s="632"/>
      <c r="AV9" s="632"/>
      <c r="AW9" s="632"/>
      <c r="AX9" s="632"/>
      <c r="AY9" s="632"/>
      <c r="AZ9" s="632"/>
      <c r="BA9" s="632"/>
      <c r="BB9" s="632"/>
      <c r="BC9" s="632"/>
      <c r="BD9" s="632"/>
      <c r="BE9" s="632"/>
      <c r="BF9" s="633"/>
      <c r="BG9" s="634">
        <v>556230</v>
      </c>
      <c r="BH9" s="635"/>
      <c r="BI9" s="635"/>
      <c r="BJ9" s="635"/>
      <c r="BK9" s="635"/>
      <c r="BL9" s="635"/>
      <c r="BM9" s="635"/>
      <c r="BN9" s="636"/>
      <c r="BO9" s="637">
        <v>34.799999999999997</v>
      </c>
      <c r="BP9" s="637"/>
      <c r="BQ9" s="637"/>
      <c r="BR9" s="637"/>
      <c r="BS9" s="638" t="s">
        <v>537</v>
      </c>
      <c r="BT9" s="638"/>
      <c r="BU9" s="638"/>
      <c r="BV9" s="638"/>
      <c r="BW9" s="638"/>
      <c r="BX9" s="638"/>
      <c r="BY9" s="638"/>
      <c r="BZ9" s="638"/>
      <c r="CA9" s="638"/>
      <c r="CB9" s="642"/>
      <c r="CD9" s="631" t="s">
        <v>231</v>
      </c>
      <c r="CE9" s="632"/>
      <c r="CF9" s="632"/>
      <c r="CG9" s="632"/>
      <c r="CH9" s="632"/>
      <c r="CI9" s="632"/>
      <c r="CJ9" s="632"/>
      <c r="CK9" s="632"/>
      <c r="CL9" s="632"/>
      <c r="CM9" s="632"/>
      <c r="CN9" s="632"/>
      <c r="CO9" s="632"/>
      <c r="CP9" s="632"/>
      <c r="CQ9" s="633"/>
      <c r="CR9" s="634">
        <v>1313415</v>
      </c>
      <c r="CS9" s="635"/>
      <c r="CT9" s="635"/>
      <c r="CU9" s="635"/>
      <c r="CV9" s="635"/>
      <c r="CW9" s="635"/>
      <c r="CX9" s="635"/>
      <c r="CY9" s="636"/>
      <c r="CZ9" s="637">
        <v>13.7</v>
      </c>
      <c r="DA9" s="637"/>
      <c r="DB9" s="637"/>
      <c r="DC9" s="637"/>
      <c r="DD9" s="643">
        <v>636508</v>
      </c>
      <c r="DE9" s="635"/>
      <c r="DF9" s="635"/>
      <c r="DG9" s="635"/>
      <c r="DH9" s="635"/>
      <c r="DI9" s="635"/>
      <c r="DJ9" s="635"/>
      <c r="DK9" s="635"/>
      <c r="DL9" s="635"/>
      <c r="DM9" s="635"/>
      <c r="DN9" s="635"/>
      <c r="DO9" s="635"/>
      <c r="DP9" s="636"/>
      <c r="DQ9" s="643">
        <v>444222</v>
      </c>
      <c r="DR9" s="635"/>
      <c r="DS9" s="635"/>
      <c r="DT9" s="635"/>
      <c r="DU9" s="635"/>
      <c r="DV9" s="635"/>
      <c r="DW9" s="635"/>
      <c r="DX9" s="635"/>
      <c r="DY9" s="635"/>
      <c r="DZ9" s="635"/>
      <c r="EA9" s="635"/>
      <c r="EB9" s="635"/>
      <c r="EC9" s="644"/>
    </row>
    <row r="10" spans="2:143" ht="11.25" customHeight="1" x14ac:dyDescent="0.2">
      <c r="B10" s="631" t="s">
        <v>543</v>
      </c>
      <c r="C10" s="632"/>
      <c r="D10" s="632"/>
      <c r="E10" s="632"/>
      <c r="F10" s="632"/>
      <c r="G10" s="632"/>
      <c r="H10" s="632"/>
      <c r="I10" s="632"/>
      <c r="J10" s="632"/>
      <c r="K10" s="632"/>
      <c r="L10" s="632"/>
      <c r="M10" s="632"/>
      <c r="N10" s="632"/>
      <c r="O10" s="632"/>
      <c r="P10" s="632"/>
      <c r="Q10" s="633"/>
      <c r="R10" s="634" t="s">
        <v>537</v>
      </c>
      <c r="S10" s="635"/>
      <c r="T10" s="635"/>
      <c r="U10" s="635"/>
      <c r="V10" s="635"/>
      <c r="W10" s="635"/>
      <c r="X10" s="635"/>
      <c r="Y10" s="636"/>
      <c r="Z10" s="637" t="s">
        <v>537</v>
      </c>
      <c r="AA10" s="637"/>
      <c r="AB10" s="637"/>
      <c r="AC10" s="637"/>
      <c r="AD10" s="638" t="s">
        <v>537</v>
      </c>
      <c r="AE10" s="638"/>
      <c r="AF10" s="638"/>
      <c r="AG10" s="638"/>
      <c r="AH10" s="638"/>
      <c r="AI10" s="638"/>
      <c r="AJ10" s="638"/>
      <c r="AK10" s="638"/>
      <c r="AL10" s="639" t="s">
        <v>537</v>
      </c>
      <c r="AM10" s="640"/>
      <c r="AN10" s="640"/>
      <c r="AO10" s="641"/>
      <c r="AP10" s="631" t="s">
        <v>544</v>
      </c>
      <c r="AQ10" s="632"/>
      <c r="AR10" s="632"/>
      <c r="AS10" s="632"/>
      <c r="AT10" s="632"/>
      <c r="AU10" s="632"/>
      <c r="AV10" s="632"/>
      <c r="AW10" s="632"/>
      <c r="AX10" s="632"/>
      <c r="AY10" s="632"/>
      <c r="AZ10" s="632"/>
      <c r="BA10" s="632"/>
      <c r="BB10" s="632"/>
      <c r="BC10" s="632"/>
      <c r="BD10" s="632"/>
      <c r="BE10" s="632"/>
      <c r="BF10" s="633"/>
      <c r="BG10" s="634">
        <v>40641</v>
      </c>
      <c r="BH10" s="635"/>
      <c r="BI10" s="635"/>
      <c r="BJ10" s="635"/>
      <c r="BK10" s="635"/>
      <c r="BL10" s="635"/>
      <c r="BM10" s="635"/>
      <c r="BN10" s="636"/>
      <c r="BO10" s="637">
        <v>2.5</v>
      </c>
      <c r="BP10" s="637"/>
      <c r="BQ10" s="637"/>
      <c r="BR10" s="637"/>
      <c r="BS10" s="638" t="s">
        <v>537</v>
      </c>
      <c r="BT10" s="638"/>
      <c r="BU10" s="638"/>
      <c r="BV10" s="638"/>
      <c r="BW10" s="638"/>
      <c r="BX10" s="638"/>
      <c r="BY10" s="638"/>
      <c r="BZ10" s="638"/>
      <c r="CA10" s="638"/>
      <c r="CB10" s="642"/>
      <c r="CD10" s="631" t="s">
        <v>232</v>
      </c>
      <c r="CE10" s="632"/>
      <c r="CF10" s="632"/>
      <c r="CG10" s="632"/>
      <c r="CH10" s="632"/>
      <c r="CI10" s="632"/>
      <c r="CJ10" s="632"/>
      <c r="CK10" s="632"/>
      <c r="CL10" s="632"/>
      <c r="CM10" s="632"/>
      <c r="CN10" s="632"/>
      <c r="CO10" s="632"/>
      <c r="CP10" s="632"/>
      <c r="CQ10" s="633"/>
      <c r="CR10" s="634">
        <v>7714</v>
      </c>
      <c r="CS10" s="635"/>
      <c r="CT10" s="635"/>
      <c r="CU10" s="635"/>
      <c r="CV10" s="635"/>
      <c r="CW10" s="635"/>
      <c r="CX10" s="635"/>
      <c r="CY10" s="636"/>
      <c r="CZ10" s="637">
        <v>0.1</v>
      </c>
      <c r="DA10" s="637"/>
      <c r="DB10" s="637"/>
      <c r="DC10" s="637"/>
      <c r="DD10" s="643" t="s">
        <v>537</v>
      </c>
      <c r="DE10" s="635"/>
      <c r="DF10" s="635"/>
      <c r="DG10" s="635"/>
      <c r="DH10" s="635"/>
      <c r="DI10" s="635"/>
      <c r="DJ10" s="635"/>
      <c r="DK10" s="635"/>
      <c r="DL10" s="635"/>
      <c r="DM10" s="635"/>
      <c r="DN10" s="635"/>
      <c r="DO10" s="635"/>
      <c r="DP10" s="636"/>
      <c r="DQ10" s="643">
        <v>1714</v>
      </c>
      <c r="DR10" s="635"/>
      <c r="DS10" s="635"/>
      <c r="DT10" s="635"/>
      <c r="DU10" s="635"/>
      <c r="DV10" s="635"/>
      <c r="DW10" s="635"/>
      <c r="DX10" s="635"/>
      <c r="DY10" s="635"/>
      <c r="DZ10" s="635"/>
      <c r="EA10" s="635"/>
      <c r="EB10" s="635"/>
      <c r="EC10" s="644"/>
    </row>
    <row r="11" spans="2:143" ht="11.25" customHeight="1" x14ac:dyDescent="0.2">
      <c r="B11" s="631" t="s">
        <v>233</v>
      </c>
      <c r="C11" s="632"/>
      <c r="D11" s="632"/>
      <c r="E11" s="632"/>
      <c r="F11" s="632"/>
      <c r="G11" s="632"/>
      <c r="H11" s="632"/>
      <c r="I11" s="632"/>
      <c r="J11" s="632"/>
      <c r="K11" s="632"/>
      <c r="L11" s="632"/>
      <c r="M11" s="632"/>
      <c r="N11" s="632"/>
      <c r="O11" s="632"/>
      <c r="P11" s="632"/>
      <c r="Q11" s="633"/>
      <c r="R11" s="634">
        <v>386186</v>
      </c>
      <c r="S11" s="635"/>
      <c r="T11" s="635"/>
      <c r="U11" s="635"/>
      <c r="V11" s="635"/>
      <c r="W11" s="635"/>
      <c r="X11" s="635"/>
      <c r="Y11" s="636"/>
      <c r="Z11" s="639">
        <v>3.9</v>
      </c>
      <c r="AA11" s="640"/>
      <c r="AB11" s="640"/>
      <c r="AC11" s="646"/>
      <c r="AD11" s="643">
        <v>386186</v>
      </c>
      <c r="AE11" s="635"/>
      <c r="AF11" s="635"/>
      <c r="AG11" s="635"/>
      <c r="AH11" s="635"/>
      <c r="AI11" s="635"/>
      <c r="AJ11" s="635"/>
      <c r="AK11" s="636"/>
      <c r="AL11" s="639">
        <v>7.4</v>
      </c>
      <c r="AM11" s="640"/>
      <c r="AN11" s="640"/>
      <c r="AO11" s="641"/>
      <c r="AP11" s="631" t="s">
        <v>545</v>
      </c>
      <c r="AQ11" s="632"/>
      <c r="AR11" s="632"/>
      <c r="AS11" s="632"/>
      <c r="AT11" s="632"/>
      <c r="AU11" s="632"/>
      <c r="AV11" s="632"/>
      <c r="AW11" s="632"/>
      <c r="AX11" s="632"/>
      <c r="AY11" s="632"/>
      <c r="AZ11" s="632"/>
      <c r="BA11" s="632"/>
      <c r="BB11" s="632"/>
      <c r="BC11" s="632"/>
      <c r="BD11" s="632"/>
      <c r="BE11" s="632"/>
      <c r="BF11" s="633"/>
      <c r="BG11" s="634">
        <v>38621</v>
      </c>
      <c r="BH11" s="635"/>
      <c r="BI11" s="635"/>
      <c r="BJ11" s="635"/>
      <c r="BK11" s="635"/>
      <c r="BL11" s="635"/>
      <c r="BM11" s="635"/>
      <c r="BN11" s="636"/>
      <c r="BO11" s="637">
        <v>2.4</v>
      </c>
      <c r="BP11" s="637"/>
      <c r="BQ11" s="637"/>
      <c r="BR11" s="637"/>
      <c r="BS11" s="638" t="s">
        <v>537</v>
      </c>
      <c r="BT11" s="638"/>
      <c r="BU11" s="638"/>
      <c r="BV11" s="638"/>
      <c r="BW11" s="638"/>
      <c r="BX11" s="638"/>
      <c r="BY11" s="638"/>
      <c r="BZ11" s="638"/>
      <c r="CA11" s="638"/>
      <c r="CB11" s="642"/>
      <c r="CD11" s="631" t="s">
        <v>234</v>
      </c>
      <c r="CE11" s="632"/>
      <c r="CF11" s="632"/>
      <c r="CG11" s="632"/>
      <c r="CH11" s="632"/>
      <c r="CI11" s="632"/>
      <c r="CJ11" s="632"/>
      <c r="CK11" s="632"/>
      <c r="CL11" s="632"/>
      <c r="CM11" s="632"/>
      <c r="CN11" s="632"/>
      <c r="CO11" s="632"/>
      <c r="CP11" s="632"/>
      <c r="CQ11" s="633"/>
      <c r="CR11" s="634">
        <v>541641</v>
      </c>
      <c r="CS11" s="635"/>
      <c r="CT11" s="635"/>
      <c r="CU11" s="635"/>
      <c r="CV11" s="635"/>
      <c r="CW11" s="635"/>
      <c r="CX11" s="635"/>
      <c r="CY11" s="636"/>
      <c r="CZ11" s="637">
        <v>5.7</v>
      </c>
      <c r="DA11" s="637"/>
      <c r="DB11" s="637"/>
      <c r="DC11" s="637"/>
      <c r="DD11" s="643">
        <v>106881</v>
      </c>
      <c r="DE11" s="635"/>
      <c r="DF11" s="635"/>
      <c r="DG11" s="635"/>
      <c r="DH11" s="635"/>
      <c r="DI11" s="635"/>
      <c r="DJ11" s="635"/>
      <c r="DK11" s="635"/>
      <c r="DL11" s="635"/>
      <c r="DM11" s="635"/>
      <c r="DN11" s="635"/>
      <c r="DO11" s="635"/>
      <c r="DP11" s="636"/>
      <c r="DQ11" s="643">
        <v>268008</v>
      </c>
      <c r="DR11" s="635"/>
      <c r="DS11" s="635"/>
      <c r="DT11" s="635"/>
      <c r="DU11" s="635"/>
      <c r="DV11" s="635"/>
      <c r="DW11" s="635"/>
      <c r="DX11" s="635"/>
      <c r="DY11" s="635"/>
      <c r="DZ11" s="635"/>
      <c r="EA11" s="635"/>
      <c r="EB11" s="635"/>
      <c r="EC11" s="644"/>
    </row>
    <row r="12" spans="2:143" ht="11.25" customHeight="1" x14ac:dyDescent="0.2">
      <c r="B12" s="631" t="s">
        <v>235</v>
      </c>
      <c r="C12" s="632"/>
      <c r="D12" s="632"/>
      <c r="E12" s="632"/>
      <c r="F12" s="632"/>
      <c r="G12" s="632"/>
      <c r="H12" s="632"/>
      <c r="I12" s="632"/>
      <c r="J12" s="632"/>
      <c r="K12" s="632"/>
      <c r="L12" s="632"/>
      <c r="M12" s="632"/>
      <c r="N12" s="632"/>
      <c r="O12" s="632"/>
      <c r="P12" s="632"/>
      <c r="Q12" s="633"/>
      <c r="R12" s="634" t="s">
        <v>537</v>
      </c>
      <c r="S12" s="635"/>
      <c r="T12" s="635"/>
      <c r="U12" s="635"/>
      <c r="V12" s="635"/>
      <c r="W12" s="635"/>
      <c r="X12" s="635"/>
      <c r="Y12" s="636"/>
      <c r="Z12" s="637" t="s">
        <v>537</v>
      </c>
      <c r="AA12" s="637"/>
      <c r="AB12" s="637"/>
      <c r="AC12" s="637"/>
      <c r="AD12" s="638" t="s">
        <v>537</v>
      </c>
      <c r="AE12" s="638"/>
      <c r="AF12" s="638"/>
      <c r="AG12" s="638"/>
      <c r="AH12" s="638"/>
      <c r="AI12" s="638"/>
      <c r="AJ12" s="638"/>
      <c r="AK12" s="638"/>
      <c r="AL12" s="639" t="s">
        <v>537</v>
      </c>
      <c r="AM12" s="640"/>
      <c r="AN12" s="640"/>
      <c r="AO12" s="641"/>
      <c r="AP12" s="631" t="s">
        <v>546</v>
      </c>
      <c r="AQ12" s="632"/>
      <c r="AR12" s="632"/>
      <c r="AS12" s="632"/>
      <c r="AT12" s="632"/>
      <c r="AU12" s="632"/>
      <c r="AV12" s="632"/>
      <c r="AW12" s="632"/>
      <c r="AX12" s="632"/>
      <c r="AY12" s="632"/>
      <c r="AZ12" s="632"/>
      <c r="BA12" s="632"/>
      <c r="BB12" s="632"/>
      <c r="BC12" s="632"/>
      <c r="BD12" s="632"/>
      <c r="BE12" s="632"/>
      <c r="BF12" s="633"/>
      <c r="BG12" s="634">
        <v>717439</v>
      </c>
      <c r="BH12" s="635"/>
      <c r="BI12" s="635"/>
      <c r="BJ12" s="635"/>
      <c r="BK12" s="635"/>
      <c r="BL12" s="635"/>
      <c r="BM12" s="635"/>
      <c r="BN12" s="636"/>
      <c r="BO12" s="637">
        <v>44.9</v>
      </c>
      <c r="BP12" s="637"/>
      <c r="BQ12" s="637"/>
      <c r="BR12" s="637"/>
      <c r="BS12" s="638" t="s">
        <v>537</v>
      </c>
      <c r="BT12" s="638"/>
      <c r="BU12" s="638"/>
      <c r="BV12" s="638"/>
      <c r="BW12" s="638"/>
      <c r="BX12" s="638"/>
      <c r="BY12" s="638"/>
      <c r="BZ12" s="638"/>
      <c r="CA12" s="638"/>
      <c r="CB12" s="642"/>
      <c r="CD12" s="631" t="s">
        <v>236</v>
      </c>
      <c r="CE12" s="632"/>
      <c r="CF12" s="632"/>
      <c r="CG12" s="632"/>
      <c r="CH12" s="632"/>
      <c r="CI12" s="632"/>
      <c r="CJ12" s="632"/>
      <c r="CK12" s="632"/>
      <c r="CL12" s="632"/>
      <c r="CM12" s="632"/>
      <c r="CN12" s="632"/>
      <c r="CO12" s="632"/>
      <c r="CP12" s="632"/>
      <c r="CQ12" s="633"/>
      <c r="CR12" s="634">
        <v>275570</v>
      </c>
      <c r="CS12" s="635"/>
      <c r="CT12" s="635"/>
      <c r="CU12" s="635"/>
      <c r="CV12" s="635"/>
      <c r="CW12" s="635"/>
      <c r="CX12" s="635"/>
      <c r="CY12" s="636"/>
      <c r="CZ12" s="637">
        <v>2.9</v>
      </c>
      <c r="DA12" s="637"/>
      <c r="DB12" s="637"/>
      <c r="DC12" s="637"/>
      <c r="DD12" s="643">
        <v>15873</v>
      </c>
      <c r="DE12" s="635"/>
      <c r="DF12" s="635"/>
      <c r="DG12" s="635"/>
      <c r="DH12" s="635"/>
      <c r="DI12" s="635"/>
      <c r="DJ12" s="635"/>
      <c r="DK12" s="635"/>
      <c r="DL12" s="635"/>
      <c r="DM12" s="635"/>
      <c r="DN12" s="635"/>
      <c r="DO12" s="635"/>
      <c r="DP12" s="636"/>
      <c r="DQ12" s="643">
        <v>251935</v>
      </c>
      <c r="DR12" s="635"/>
      <c r="DS12" s="635"/>
      <c r="DT12" s="635"/>
      <c r="DU12" s="635"/>
      <c r="DV12" s="635"/>
      <c r="DW12" s="635"/>
      <c r="DX12" s="635"/>
      <c r="DY12" s="635"/>
      <c r="DZ12" s="635"/>
      <c r="EA12" s="635"/>
      <c r="EB12" s="635"/>
      <c r="EC12" s="644"/>
    </row>
    <row r="13" spans="2:143" ht="11.25" customHeight="1" x14ac:dyDescent="0.2">
      <c r="B13" s="631" t="s">
        <v>237</v>
      </c>
      <c r="C13" s="632"/>
      <c r="D13" s="632"/>
      <c r="E13" s="632"/>
      <c r="F13" s="632"/>
      <c r="G13" s="632"/>
      <c r="H13" s="632"/>
      <c r="I13" s="632"/>
      <c r="J13" s="632"/>
      <c r="K13" s="632"/>
      <c r="L13" s="632"/>
      <c r="M13" s="632"/>
      <c r="N13" s="632"/>
      <c r="O13" s="632"/>
      <c r="P13" s="632"/>
      <c r="Q13" s="633"/>
      <c r="R13" s="634" t="s">
        <v>537</v>
      </c>
      <c r="S13" s="635"/>
      <c r="T13" s="635"/>
      <c r="U13" s="635"/>
      <c r="V13" s="635"/>
      <c r="W13" s="635"/>
      <c r="X13" s="635"/>
      <c r="Y13" s="636"/>
      <c r="Z13" s="637" t="s">
        <v>537</v>
      </c>
      <c r="AA13" s="637"/>
      <c r="AB13" s="637"/>
      <c r="AC13" s="637"/>
      <c r="AD13" s="638" t="s">
        <v>537</v>
      </c>
      <c r="AE13" s="638"/>
      <c r="AF13" s="638"/>
      <c r="AG13" s="638"/>
      <c r="AH13" s="638"/>
      <c r="AI13" s="638"/>
      <c r="AJ13" s="638"/>
      <c r="AK13" s="638"/>
      <c r="AL13" s="639" t="s">
        <v>537</v>
      </c>
      <c r="AM13" s="640"/>
      <c r="AN13" s="640"/>
      <c r="AO13" s="641"/>
      <c r="AP13" s="631" t="s">
        <v>547</v>
      </c>
      <c r="AQ13" s="632"/>
      <c r="AR13" s="632"/>
      <c r="AS13" s="632"/>
      <c r="AT13" s="632"/>
      <c r="AU13" s="632"/>
      <c r="AV13" s="632"/>
      <c r="AW13" s="632"/>
      <c r="AX13" s="632"/>
      <c r="AY13" s="632"/>
      <c r="AZ13" s="632"/>
      <c r="BA13" s="632"/>
      <c r="BB13" s="632"/>
      <c r="BC13" s="632"/>
      <c r="BD13" s="632"/>
      <c r="BE13" s="632"/>
      <c r="BF13" s="633"/>
      <c r="BG13" s="634">
        <v>715969</v>
      </c>
      <c r="BH13" s="635"/>
      <c r="BI13" s="635"/>
      <c r="BJ13" s="635"/>
      <c r="BK13" s="635"/>
      <c r="BL13" s="635"/>
      <c r="BM13" s="635"/>
      <c r="BN13" s="636"/>
      <c r="BO13" s="637">
        <v>44.8</v>
      </c>
      <c r="BP13" s="637"/>
      <c r="BQ13" s="637"/>
      <c r="BR13" s="637"/>
      <c r="BS13" s="638" t="s">
        <v>537</v>
      </c>
      <c r="BT13" s="638"/>
      <c r="BU13" s="638"/>
      <c r="BV13" s="638"/>
      <c r="BW13" s="638"/>
      <c r="BX13" s="638"/>
      <c r="BY13" s="638"/>
      <c r="BZ13" s="638"/>
      <c r="CA13" s="638"/>
      <c r="CB13" s="642"/>
      <c r="CD13" s="631" t="s">
        <v>238</v>
      </c>
      <c r="CE13" s="632"/>
      <c r="CF13" s="632"/>
      <c r="CG13" s="632"/>
      <c r="CH13" s="632"/>
      <c r="CI13" s="632"/>
      <c r="CJ13" s="632"/>
      <c r="CK13" s="632"/>
      <c r="CL13" s="632"/>
      <c r="CM13" s="632"/>
      <c r="CN13" s="632"/>
      <c r="CO13" s="632"/>
      <c r="CP13" s="632"/>
      <c r="CQ13" s="633"/>
      <c r="CR13" s="634">
        <v>836650</v>
      </c>
      <c r="CS13" s="635"/>
      <c r="CT13" s="635"/>
      <c r="CU13" s="635"/>
      <c r="CV13" s="635"/>
      <c r="CW13" s="635"/>
      <c r="CX13" s="635"/>
      <c r="CY13" s="636"/>
      <c r="CZ13" s="637">
        <v>8.8000000000000007</v>
      </c>
      <c r="DA13" s="637"/>
      <c r="DB13" s="637"/>
      <c r="DC13" s="637"/>
      <c r="DD13" s="643">
        <v>359925</v>
      </c>
      <c r="DE13" s="635"/>
      <c r="DF13" s="635"/>
      <c r="DG13" s="635"/>
      <c r="DH13" s="635"/>
      <c r="DI13" s="635"/>
      <c r="DJ13" s="635"/>
      <c r="DK13" s="635"/>
      <c r="DL13" s="635"/>
      <c r="DM13" s="635"/>
      <c r="DN13" s="635"/>
      <c r="DO13" s="635"/>
      <c r="DP13" s="636"/>
      <c r="DQ13" s="643">
        <v>469709</v>
      </c>
      <c r="DR13" s="635"/>
      <c r="DS13" s="635"/>
      <c r="DT13" s="635"/>
      <c r="DU13" s="635"/>
      <c r="DV13" s="635"/>
      <c r="DW13" s="635"/>
      <c r="DX13" s="635"/>
      <c r="DY13" s="635"/>
      <c r="DZ13" s="635"/>
      <c r="EA13" s="635"/>
      <c r="EB13" s="635"/>
      <c r="EC13" s="644"/>
    </row>
    <row r="14" spans="2:143" ht="11.25" customHeight="1" x14ac:dyDescent="0.2">
      <c r="B14" s="631" t="s">
        <v>239</v>
      </c>
      <c r="C14" s="632"/>
      <c r="D14" s="632"/>
      <c r="E14" s="632"/>
      <c r="F14" s="632"/>
      <c r="G14" s="632"/>
      <c r="H14" s="632"/>
      <c r="I14" s="632"/>
      <c r="J14" s="632"/>
      <c r="K14" s="632"/>
      <c r="L14" s="632"/>
      <c r="M14" s="632"/>
      <c r="N14" s="632"/>
      <c r="O14" s="632"/>
      <c r="P14" s="632"/>
      <c r="Q14" s="633"/>
      <c r="R14" s="634" t="s">
        <v>537</v>
      </c>
      <c r="S14" s="635"/>
      <c r="T14" s="635"/>
      <c r="U14" s="635"/>
      <c r="V14" s="635"/>
      <c r="W14" s="635"/>
      <c r="X14" s="635"/>
      <c r="Y14" s="636"/>
      <c r="Z14" s="637" t="s">
        <v>537</v>
      </c>
      <c r="AA14" s="637"/>
      <c r="AB14" s="637"/>
      <c r="AC14" s="637"/>
      <c r="AD14" s="638" t="s">
        <v>537</v>
      </c>
      <c r="AE14" s="638"/>
      <c r="AF14" s="638"/>
      <c r="AG14" s="638"/>
      <c r="AH14" s="638"/>
      <c r="AI14" s="638"/>
      <c r="AJ14" s="638"/>
      <c r="AK14" s="638"/>
      <c r="AL14" s="639" t="s">
        <v>537</v>
      </c>
      <c r="AM14" s="640"/>
      <c r="AN14" s="640"/>
      <c r="AO14" s="641"/>
      <c r="AP14" s="631" t="s">
        <v>548</v>
      </c>
      <c r="AQ14" s="632"/>
      <c r="AR14" s="632"/>
      <c r="AS14" s="632"/>
      <c r="AT14" s="632"/>
      <c r="AU14" s="632"/>
      <c r="AV14" s="632"/>
      <c r="AW14" s="632"/>
      <c r="AX14" s="632"/>
      <c r="AY14" s="632"/>
      <c r="AZ14" s="632"/>
      <c r="BA14" s="632"/>
      <c r="BB14" s="632"/>
      <c r="BC14" s="632"/>
      <c r="BD14" s="632"/>
      <c r="BE14" s="632"/>
      <c r="BF14" s="633"/>
      <c r="BG14" s="634">
        <v>60645</v>
      </c>
      <c r="BH14" s="635"/>
      <c r="BI14" s="635"/>
      <c r="BJ14" s="635"/>
      <c r="BK14" s="635"/>
      <c r="BL14" s="635"/>
      <c r="BM14" s="635"/>
      <c r="BN14" s="636"/>
      <c r="BO14" s="637">
        <v>3.8</v>
      </c>
      <c r="BP14" s="637"/>
      <c r="BQ14" s="637"/>
      <c r="BR14" s="637"/>
      <c r="BS14" s="638" t="s">
        <v>537</v>
      </c>
      <c r="BT14" s="638"/>
      <c r="BU14" s="638"/>
      <c r="BV14" s="638"/>
      <c r="BW14" s="638"/>
      <c r="BX14" s="638"/>
      <c r="BY14" s="638"/>
      <c r="BZ14" s="638"/>
      <c r="CA14" s="638"/>
      <c r="CB14" s="642"/>
      <c r="CD14" s="631" t="s">
        <v>240</v>
      </c>
      <c r="CE14" s="632"/>
      <c r="CF14" s="632"/>
      <c r="CG14" s="632"/>
      <c r="CH14" s="632"/>
      <c r="CI14" s="632"/>
      <c r="CJ14" s="632"/>
      <c r="CK14" s="632"/>
      <c r="CL14" s="632"/>
      <c r="CM14" s="632"/>
      <c r="CN14" s="632"/>
      <c r="CO14" s="632"/>
      <c r="CP14" s="632"/>
      <c r="CQ14" s="633"/>
      <c r="CR14" s="634">
        <v>334784</v>
      </c>
      <c r="CS14" s="635"/>
      <c r="CT14" s="635"/>
      <c r="CU14" s="635"/>
      <c r="CV14" s="635"/>
      <c r="CW14" s="635"/>
      <c r="CX14" s="635"/>
      <c r="CY14" s="636"/>
      <c r="CZ14" s="637">
        <v>3.5</v>
      </c>
      <c r="DA14" s="637"/>
      <c r="DB14" s="637"/>
      <c r="DC14" s="637"/>
      <c r="DD14" s="643">
        <v>1254</v>
      </c>
      <c r="DE14" s="635"/>
      <c r="DF14" s="635"/>
      <c r="DG14" s="635"/>
      <c r="DH14" s="635"/>
      <c r="DI14" s="635"/>
      <c r="DJ14" s="635"/>
      <c r="DK14" s="635"/>
      <c r="DL14" s="635"/>
      <c r="DM14" s="635"/>
      <c r="DN14" s="635"/>
      <c r="DO14" s="635"/>
      <c r="DP14" s="636"/>
      <c r="DQ14" s="643">
        <v>314884</v>
      </c>
      <c r="DR14" s="635"/>
      <c r="DS14" s="635"/>
      <c r="DT14" s="635"/>
      <c r="DU14" s="635"/>
      <c r="DV14" s="635"/>
      <c r="DW14" s="635"/>
      <c r="DX14" s="635"/>
      <c r="DY14" s="635"/>
      <c r="DZ14" s="635"/>
      <c r="EA14" s="635"/>
      <c r="EB14" s="635"/>
      <c r="EC14" s="644"/>
    </row>
    <row r="15" spans="2:143" ht="11.25" customHeight="1" x14ac:dyDescent="0.2">
      <c r="B15" s="631" t="s">
        <v>241</v>
      </c>
      <c r="C15" s="632"/>
      <c r="D15" s="632"/>
      <c r="E15" s="632"/>
      <c r="F15" s="632"/>
      <c r="G15" s="632"/>
      <c r="H15" s="632"/>
      <c r="I15" s="632"/>
      <c r="J15" s="632"/>
      <c r="K15" s="632"/>
      <c r="L15" s="632"/>
      <c r="M15" s="632"/>
      <c r="N15" s="632"/>
      <c r="O15" s="632"/>
      <c r="P15" s="632"/>
      <c r="Q15" s="633"/>
      <c r="R15" s="634" t="s">
        <v>537</v>
      </c>
      <c r="S15" s="635"/>
      <c r="T15" s="635"/>
      <c r="U15" s="635"/>
      <c r="V15" s="635"/>
      <c r="W15" s="635"/>
      <c r="X15" s="635"/>
      <c r="Y15" s="636"/>
      <c r="Z15" s="637" t="s">
        <v>537</v>
      </c>
      <c r="AA15" s="637"/>
      <c r="AB15" s="637"/>
      <c r="AC15" s="637"/>
      <c r="AD15" s="638" t="s">
        <v>537</v>
      </c>
      <c r="AE15" s="638"/>
      <c r="AF15" s="638"/>
      <c r="AG15" s="638"/>
      <c r="AH15" s="638"/>
      <c r="AI15" s="638"/>
      <c r="AJ15" s="638"/>
      <c r="AK15" s="638"/>
      <c r="AL15" s="639" t="s">
        <v>537</v>
      </c>
      <c r="AM15" s="640"/>
      <c r="AN15" s="640"/>
      <c r="AO15" s="641"/>
      <c r="AP15" s="631" t="s">
        <v>549</v>
      </c>
      <c r="AQ15" s="632"/>
      <c r="AR15" s="632"/>
      <c r="AS15" s="632"/>
      <c r="AT15" s="632"/>
      <c r="AU15" s="632"/>
      <c r="AV15" s="632"/>
      <c r="AW15" s="632"/>
      <c r="AX15" s="632"/>
      <c r="AY15" s="632"/>
      <c r="AZ15" s="632"/>
      <c r="BA15" s="632"/>
      <c r="BB15" s="632"/>
      <c r="BC15" s="632"/>
      <c r="BD15" s="632"/>
      <c r="BE15" s="632"/>
      <c r="BF15" s="633"/>
      <c r="BG15" s="634">
        <v>158442</v>
      </c>
      <c r="BH15" s="635"/>
      <c r="BI15" s="635"/>
      <c r="BJ15" s="635"/>
      <c r="BK15" s="635"/>
      <c r="BL15" s="635"/>
      <c r="BM15" s="635"/>
      <c r="BN15" s="636"/>
      <c r="BO15" s="637">
        <v>9.9</v>
      </c>
      <c r="BP15" s="637"/>
      <c r="BQ15" s="637"/>
      <c r="BR15" s="637"/>
      <c r="BS15" s="638" t="s">
        <v>537</v>
      </c>
      <c r="BT15" s="638"/>
      <c r="BU15" s="638"/>
      <c r="BV15" s="638"/>
      <c r="BW15" s="638"/>
      <c r="BX15" s="638"/>
      <c r="BY15" s="638"/>
      <c r="BZ15" s="638"/>
      <c r="CA15" s="638"/>
      <c r="CB15" s="642"/>
      <c r="CD15" s="631" t="s">
        <v>242</v>
      </c>
      <c r="CE15" s="632"/>
      <c r="CF15" s="632"/>
      <c r="CG15" s="632"/>
      <c r="CH15" s="632"/>
      <c r="CI15" s="632"/>
      <c r="CJ15" s="632"/>
      <c r="CK15" s="632"/>
      <c r="CL15" s="632"/>
      <c r="CM15" s="632"/>
      <c r="CN15" s="632"/>
      <c r="CO15" s="632"/>
      <c r="CP15" s="632"/>
      <c r="CQ15" s="633"/>
      <c r="CR15" s="634">
        <v>902263</v>
      </c>
      <c r="CS15" s="635"/>
      <c r="CT15" s="635"/>
      <c r="CU15" s="635"/>
      <c r="CV15" s="635"/>
      <c r="CW15" s="635"/>
      <c r="CX15" s="635"/>
      <c r="CY15" s="636"/>
      <c r="CZ15" s="637">
        <v>9.4</v>
      </c>
      <c r="DA15" s="637"/>
      <c r="DB15" s="637"/>
      <c r="DC15" s="637"/>
      <c r="DD15" s="643">
        <v>23774</v>
      </c>
      <c r="DE15" s="635"/>
      <c r="DF15" s="635"/>
      <c r="DG15" s="635"/>
      <c r="DH15" s="635"/>
      <c r="DI15" s="635"/>
      <c r="DJ15" s="635"/>
      <c r="DK15" s="635"/>
      <c r="DL15" s="635"/>
      <c r="DM15" s="635"/>
      <c r="DN15" s="635"/>
      <c r="DO15" s="635"/>
      <c r="DP15" s="636"/>
      <c r="DQ15" s="643">
        <v>723750</v>
      </c>
      <c r="DR15" s="635"/>
      <c r="DS15" s="635"/>
      <c r="DT15" s="635"/>
      <c r="DU15" s="635"/>
      <c r="DV15" s="635"/>
      <c r="DW15" s="635"/>
      <c r="DX15" s="635"/>
      <c r="DY15" s="635"/>
      <c r="DZ15" s="635"/>
      <c r="EA15" s="635"/>
      <c r="EB15" s="635"/>
      <c r="EC15" s="644"/>
    </row>
    <row r="16" spans="2:143" ht="11.25" customHeight="1" x14ac:dyDescent="0.2">
      <c r="B16" s="631" t="s">
        <v>550</v>
      </c>
      <c r="C16" s="632"/>
      <c r="D16" s="632"/>
      <c r="E16" s="632"/>
      <c r="F16" s="632"/>
      <c r="G16" s="632"/>
      <c r="H16" s="632"/>
      <c r="I16" s="632"/>
      <c r="J16" s="632"/>
      <c r="K16" s="632"/>
      <c r="L16" s="632"/>
      <c r="M16" s="632"/>
      <c r="N16" s="632"/>
      <c r="O16" s="632"/>
      <c r="P16" s="632"/>
      <c r="Q16" s="633"/>
      <c r="R16" s="634">
        <v>5481</v>
      </c>
      <c r="S16" s="635"/>
      <c r="T16" s="635"/>
      <c r="U16" s="635"/>
      <c r="V16" s="635"/>
      <c r="W16" s="635"/>
      <c r="X16" s="635"/>
      <c r="Y16" s="636"/>
      <c r="Z16" s="637">
        <v>0.1</v>
      </c>
      <c r="AA16" s="637"/>
      <c r="AB16" s="637"/>
      <c r="AC16" s="637"/>
      <c r="AD16" s="638">
        <v>5481</v>
      </c>
      <c r="AE16" s="638"/>
      <c r="AF16" s="638"/>
      <c r="AG16" s="638"/>
      <c r="AH16" s="638"/>
      <c r="AI16" s="638"/>
      <c r="AJ16" s="638"/>
      <c r="AK16" s="638"/>
      <c r="AL16" s="639">
        <v>0.1</v>
      </c>
      <c r="AM16" s="640"/>
      <c r="AN16" s="640"/>
      <c r="AO16" s="641"/>
      <c r="AP16" s="631" t="s">
        <v>551</v>
      </c>
      <c r="AQ16" s="632"/>
      <c r="AR16" s="632"/>
      <c r="AS16" s="632"/>
      <c r="AT16" s="632"/>
      <c r="AU16" s="632"/>
      <c r="AV16" s="632"/>
      <c r="AW16" s="632"/>
      <c r="AX16" s="632"/>
      <c r="AY16" s="632"/>
      <c r="AZ16" s="632"/>
      <c r="BA16" s="632"/>
      <c r="BB16" s="632"/>
      <c r="BC16" s="632"/>
      <c r="BD16" s="632"/>
      <c r="BE16" s="632"/>
      <c r="BF16" s="633"/>
      <c r="BG16" s="634" t="s">
        <v>537</v>
      </c>
      <c r="BH16" s="635"/>
      <c r="BI16" s="635"/>
      <c r="BJ16" s="635"/>
      <c r="BK16" s="635"/>
      <c r="BL16" s="635"/>
      <c r="BM16" s="635"/>
      <c r="BN16" s="636"/>
      <c r="BO16" s="637" t="s">
        <v>537</v>
      </c>
      <c r="BP16" s="637"/>
      <c r="BQ16" s="637"/>
      <c r="BR16" s="637"/>
      <c r="BS16" s="638" t="s">
        <v>537</v>
      </c>
      <c r="BT16" s="638"/>
      <c r="BU16" s="638"/>
      <c r="BV16" s="638"/>
      <c r="BW16" s="638"/>
      <c r="BX16" s="638"/>
      <c r="BY16" s="638"/>
      <c r="BZ16" s="638"/>
      <c r="CA16" s="638"/>
      <c r="CB16" s="642"/>
      <c r="CD16" s="631" t="s">
        <v>243</v>
      </c>
      <c r="CE16" s="632"/>
      <c r="CF16" s="632"/>
      <c r="CG16" s="632"/>
      <c r="CH16" s="632"/>
      <c r="CI16" s="632"/>
      <c r="CJ16" s="632"/>
      <c r="CK16" s="632"/>
      <c r="CL16" s="632"/>
      <c r="CM16" s="632"/>
      <c r="CN16" s="632"/>
      <c r="CO16" s="632"/>
      <c r="CP16" s="632"/>
      <c r="CQ16" s="633"/>
      <c r="CR16" s="634">
        <v>4928</v>
      </c>
      <c r="CS16" s="635"/>
      <c r="CT16" s="635"/>
      <c r="CU16" s="635"/>
      <c r="CV16" s="635"/>
      <c r="CW16" s="635"/>
      <c r="CX16" s="635"/>
      <c r="CY16" s="636"/>
      <c r="CZ16" s="637">
        <v>0.1</v>
      </c>
      <c r="DA16" s="637"/>
      <c r="DB16" s="637"/>
      <c r="DC16" s="637"/>
      <c r="DD16" s="643" t="s">
        <v>537</v>
      </c>
      <c r="DE16" s="635"/>
      <c r="DF16" s="635"/>
      <c r="DG16" s="635"/>
      <c r="DH16" s="635"/>
      <c r="DI16" s="635"/>
      <c r="DJ16" s="635"/>
      <c r="DK16" s="635"/>
      <c r="DL16" s="635"/>
      <c r="DM16" s="635"/>
      <c r="DN16" s="635"/>
      <c r="DO16" s="635"/>
      <c r="DP16" s="636"/>
      <c r="DQ16" s="643" t="s">
        <v>537</v>
      </c>
      <c r="DR16" s="635"/>
      <c r="DS16" s="635"/>
      <c r="DT16" s="635"/>
      <c r="DU16" s="635"/>
      <c r="DV16" s="635"/>
      <c r="DW16" s="635"/>
      <c r="DX16" s="635"/>
      <c r="DY16" s="635"/>
      <c r="DZ16" s="635"/>
      <c r="EA16" s="635"/>
      <c r="EB16" s="635"/>
      <c r="EC16" s="644"/>
    </row>
    <row r="17" spans="2:133" ht="11.25" customHeight="1" x14ac:dyDescent="0.2">
      <c r="B17" s="631" t="s">
        <v>552</v>
      </c>
      <c r="C17" s="632"/>
      <c r="D17" s="632"/>
      <c r="E17" s="632"/>
      <c r="F17" s="632"/>
      <c r="G17" s="632"/>
      <c r="H17" s="632"/>
      <c r="I17" s="632"/>
      <c r="J17" s="632"/>
      <c r="K17" s="632"/>
      <c r="L17" s="632"/>
      <c r="M17" s="632"/>
      <c r="N17" s="632"/>
      <c r="O17" s="632"/>
      <c r="P17" s="632"/>
      <c r="Q17" s="633"/>
      <c r="R17" s="634">
        <v>19350</v>
      </c>
      <c r="S17" s="635"/>
      <c r="T17" s="635"/>
      <c r="U17" s="635"/>
      <c r="V17" s="635"/>
      <c r="W17" s="635"/>
      <c r="X17" s="635"/>
      <c r="Y17" s="636"/>
      <c r="Z17" s="637">
        <v>0.2</v>
      </c>
      <c r="AA17" s="637"/>
      <c r="AB17" s="637"/>
      <c r="AC17" s="637"/>
      <c r="AD17" s="638">
        <v>19350</v>
      </c>
      <c r="AE17" s="638"/>
      <c r="AF17" s="638"/>
      <c r="AG17" s="638"/>
      <c r="AH17" s="638"/>
      <c r="AI17" s="638"/>
      <c r="AJ17" s="638"/>
      <c r="AK17" s="638"/>
      <c r="AL17" s="639">
        <v>0.4</v>
      </c>
      <c r="AM17" s="640"/>
      <c r="AN17" s="640"/>
      <c r="AO17" s="641"/>
      <c r="AP17" s="631" t="s">
        <v>553</v>
      </c>
      <c r="AQ17" s="632"/>
      <c r="AR17" s="632"/>
      <c r="AS17" s="632"/>
      <c r="AT17" s="632"/>
      <c r="AU17" s="632"/>
      <c r="AV17" s="632"/>
      <c r="AW17" s="632"/>
      <c r="AX17" s="632"/>
      <c r="AY17" s="632"/>
      <c r="AZ17" s="632"/>
      <c r="BA17" s="632"/>
      <c r="BB17" s="632"/>
      <c r="BC17" s="632"/>
      <c r="BD17" s="632"/>
      <c r="BE17" s="632"/>
      <c r="BF17" s="633"/>
      <c r="BG17" s="634" t="s">
        <v>537</v>
      </c>
      <c r="BH17" s="635"/>
      <c r="BI17" s="635"/>
      <c r="BJ17" s="635"/>
      <c r="BK17" s="635"/>
      <c r="BL17" s="635"/>
      <c r="BM17" s="635"/>
      <c r="BN17" s="636"/>
      <c r="BO17" s="637" t="s">
        <v>537</v>
      </c>
      <c r="BP17" s="637"/>
      <c r="BQ17" s="637"/>
      <c r="BR17" s="637"/>
      <c r="BS17" s="638" t="s">
        <v>537</v>
      </c>
      <c r="BT17" s="638"/>
      <c r="BU17" s="638"/>
      <c r="BV17" s="638"/>
      <c r="BW17" s="638"/>
      <c r="BX17" s="638"/>
      <c r="BY17" s="638"/>
      <c r="BZ17" s="638"/>
      <c r="CA17" s="638"/>
      <c r="CB17" s="642"/>
      <c r="CD17" s="631" t="s">
        <v>244</v>
      </c>
      <c r="CE17" s="632"/>
      <c r="CF17" s="632"/>
      <c r="CG17" s="632"/>
      <c r="CH17" s="632"/>
      <c r="CI17" s="632"/>
      <c r="CJ17" s="632"/>
      <c r="CK17" s="632"/>
      <c r="CL17" s="632"/>
      <c r="CM17" s="632"/>
      <c r="CN17" s="632"/>
      <c r="CO17" s="632"/>
      <c r="CP17" s="632"/>
      <c r="CQ17" s="633"/>
      <c r="CR17" s="634">
        <v>1155140</v>
      </c>
      <c r="CS17" s="635"/>
      <c r="CT17" s="635"/>
      <c r="CU17" s="635"/>
      <c r="CV17" s="635"/>
      <c r="CW17" s="635"/>
      <c r="CX17" s="635"/>
      <c r="CY17" s="636"/>
      <c r="CZ17" s="637">
        <v>12.1</v>
      </c>
      <c r="DA17" s="637"/>
      <c r="DB17" s="637"/>
      <c r="DC17" s="637"/>
      <c r="DD17" s="643" t="s">
        <v>537</v>
      </c>
      <c r="DE17" s="635"/>
      <c r="DF17" s="635"/>
      <c r="DG17" s="635"/>
      <c r="DH17" s="635"/>
      <c r="DI17" s="635"/>
      <c r="DJ17" s="635"/>
      <c r="DK17" s="635"/>
      <c r="DL17" s="635"/>
      <c r="DM17" s="635"/>
      <c r="DN17" s="635"/>
      <c r="DO17" s="635"/>
      <c r="DP17" s="636"/>
      <c r="DQ17" s="643">
        <v>1108062</v>
      </c>
      <c r="DR17" s="635"/>
      <c r="DS17" s="635"/>
      <c r="DT17" s="635"/>
      <c r="DU17" s="635"/>
      <c r="DV17" s="635"/>
      <c r="DW17" s="635"/>
      <c r="DX17" s="635"/>
      <c r="DY17" s="635"/>
      <c r="DZ17" s="635"/>
      <c r="EA17" s="635"/>
      <c r="EB17" s="635"/>
      <c r="EC17" s="644"/>
    </row>
    <row r="18" spans="2:133" ht="11.25" customHeight="1" x14ac:dyDescent="0.2">
      <c r="B18" s="631" t="s">
        <v>245</v>
      </c>
      <c r="C18" s="632"/>
      <c r="D18" s="632"/>
      <c r="E18" s="632"/>
      <c r="F18" s="632"/>
      <c r="G18" s="632"/>
      <c r="H18" s="632"/>
      <c r="I18" s="632"/>
      <c r="J18" s="632"/>
      <c r="K18" s="632"/>
      <c r="L18" s="632"/>
      <c r="M18" s="632"/>
      <c r="N18" s="632"/>
      <c r="O18" s="632"/>
      <c r="P18" s="632"/>
      <c r="Q18" s="633"/>
      <c r="R18" s="634">
        <v>39013</v>
      </c>
      <c r="S18" s="635"/>
      <c r="T18" s="635"/>
      <c r="U18" s="635"/>
      <c r="V18" s="635"/>
      <c r="W18" s="635"/>
      <c r="X18" s="635"/>
      <c r="Y18" s="636"/>
      <c r="Z18" s="637">
        <v>0.4</v>
      </c>
      <c r="AA18" s="637"/>
      <c r="AB18" s="637"/>
      <c r="AC18" s="637"/>
      <c r="AD18" s="638">
        <v>39013</v>
      </c>
      <c r="AE18" s="638"/>
      <c r="AF18" s="638"/>
      <c r="AG18" s="638"/>
      <c r="AH18" s="638"/>
      <c r="AI18" s="638"/>
      <c r="AJ18" s="638"/>
      <c r="AK18" s="638"/>
      <c r="AL18" s="639">
        <v>0.80000001192092896</v>
      </c>
      <c r="AM18" s="640"/>
      <c r="AN18" s="640"/>
      <c r="AO18" s="641"/>
      <c r="AP18" s="631" t="s">
        <v>554</v>
      </c>
      <c r="AQ18" s="632"/>
      <c r="AR18" s="632"/>
      <c r="AS18" s="632"/>
      <c r="AT18" s="632"/>
      <c r="AU18" s="632"/>
      <c r="AV18" s="632"/>
      <c r="AW18" s="632"/>
      <c r="AX18" s="632"/>
      <c r="AY18" s="632"/>
      <c r="AZ18" s="632"/>
      <c r="BA18" s="632"/>
      <c r="BB18" s="632"/>
      <c r="BC18" s="632"/>
      <c r="BD18" s="632"/>
      <c r="BE18" s="632"/>
      <c r="BF18" s="633"/>
      <c r="BG18" s="634" t="s">
        <v>537</v>
      </c>
      <c r="BH18" s="635"/>
      <c r="BI18" s="635"/>
      <c r="BJ18" s="635"/>
      <c r="BK18" s="635"/>
      <c r="BL18" s="635"/>
      <c r="BM18" s="635"/>
      <c r="BN18" s="636"/>
      <c r="BO18" s="637" t="s">
        <v>537</v>
      </c>
      <c r="BP18" s="637"/>
      <c r="BQ18" s="637"/>
      <c r="BR18" s="637"/>
      <c r="BS18" s="638" t="s">
        <v>537</v>
      </c>
      <c r="BT18" s="638"/>
      <c r="BU18" s="638"/>
      <c r="BV18" s="638"/>
      <c r="BW18" s="638"/>
      <c r="BX18" s="638"/>
      <c r="BY18" s="638"/>
      <c r="BZ18" s="638"/>
      <c r="CA18" s="638"/>
      <c r="CB18" s="642"/>
      <c r="CD18" s="631" t="s">
        <v>246</v>
      </c>
      <c r="CE18" s="632"/>
      <c r="CF18" s="632"/>
      <c r="CG18" s="632"/>
      <c r="CH18" s="632"/>
      <c r="CI18" s="632"/>
      <c r="CJ18" s="632"/>
      <c r="CK18" s="632"/>
      <c r="CL18" s="632"/>
      <c r="CM18" s="632"/>
      <c r="CN18" s="632"/>
      <c r="CO18" s="632"/>
      <c r="CP18" s="632"/>
      <c r="CQ18" s="633"/>
      <c r="CR18" s="634" t="s">
        <v>537</v>
      </c>
      <c r="CS18" s="635"/>
      <c r="CT18" s="635"/>
      <c r="CU18" s="635"/>
      <c r="CV18" s="635"/>
      <c r="CW18" s="635"/>
      <c r="CX18" s="635"/>
      <c r="CY18" s="636"/>
      <c r="CZ18" s="637" t="s">
        <v>537</v>
      </c>
      <c r="DA18" s="637"/>
      <c r="DB18" s="637"/>
      <c r="DC18" s="637"/>
      <c r="DD18" s="643" t="s">
        <v>537</v>
      </c>
      <c r="DE18" s="635"/>
      <c r="DF18" s="635"/>
      <c r="DG18" s="635"/>
      <c r="DH18" s="635"/>
      <c r="DI18" s="635"/>
      <c r="DJ18" s="635"/>
      <c r="DK18" s="635"/>
      <c r="DL18" s="635"/>
      <c r="DM18" s="635"/>
      <c r="DN18" s="635"/>
      <c r="DO18" s="635"/>
      <c r="DP18" s="636"/>
      <c r="DQ18" s="643" t="s">
        <v>537</v>
      </c>
      <c r="DR18" s="635"/>
      <c r="DS18" s="635"/>
      <c r="DT18" s="635"/>
      <c r="DU18" s="635"/>
      <c r="DV18" s="635"/>
      <c r="DW18" s="635"/>
      <c r="DX18" s="635"/>
      <c r="DY18" s="635"/>
      <c r="DZ18" s="635"/>
      <c r="EA18" s="635"/>
      <c r="EB18" s="635"/>
      <c r="EC18" s="644"/>
    </row>
    <row r="19" spans="2:133" ht="11.25" customHeight="1" x14ac:dyDescent="0.2">
      <c r="B19" s="631" t="s">
        <v>555</v>
      </c>
      <c r="C19" s="632"/>
      <c r="D19" s="632"/>
      <c r="E19" s="632"/>
      <c r="F19" s="632"/>
      <c r="G19" s="632"/>
      <c r="H19" s="632"/>
      <c r="I19" s="632"/>
      <c r="J19" s="632"/>
      <c r="K19" s="632"/>
      <c r="L19" s="632"/>
      <c r="M19" s="632"/>
      <c r="N19" s="632"/>
      <c r="O19" s="632"/>
      <c r="P19" s="632"/>
      <c r="Q19" s="633"/>
      <c r="R19" s="634">
        <v>12052</v>
      </c>
      <c r="S19" s="635"/>
      <c r="T19" s="635"/>
      <c r="U19" s="635"/>
      <c r="V19" s="635"/>
      <c r="W19" s="635"/>
      <c r="X19" s="635"/>
      <c r="Y19" s="636"/>
      <c r="Z19" s="637">
        <v>0.1</v>
      </c>
      <c r="AA19" s="637"/>
      <c r="AB19" s="637"/>
      <c r="AC19" s="637"/>
      <c r="AD19" s="638">
        <v>12052</v>
      </c>
      <c r="AE19" s="638"/>
      <c r="AF19" s="638"/>
      <c r="AG19" s="638"/>
      <c r="AH19" s="638"/>
      <c r="AI19" s="638"/>
      <c r="AJ19" s="638"/>
      <c r="AK19" s="638"/>
      <c r="AL19" s="639">
        <v>0.2</v>
      </c>
      <c r="AM19" s="640"/>
      <c r="AN19" s="640"/>
      <c r="AO19" s="641"/>
      <c r="AP19" s="631" t="s">
        <v>247</v>
      </c>
      <c r="AQ19" s="632"/>
      <c r="AR19" s="632"/>
      <c r="AS19" s="632"/>
      <c r="AT19" s="632"/>
      <c r="AU19" s="632"/>
      <c r="AV19" s="632"/>
      <c r="AW19" s="632"/>
      <c r="AX19" s="632"/>
      <c r="AY19" s="632"/>
      <c r="AZ19" s="632"/>
      <c r="BA19" s="632"/>
      <c r="BB19" s="632"/>
      <c r="BC19" s="632"/>
      <c r="BD19" s="632"/>
      <c r="BE19" s="632"/>
      <c r="BF19" s="633"/>
      <c r="BG19" s="634" t="s">
        <v>537</v>
      </c>
      <c r="BH19" s="635"/>
      <c r="BI19" s="635"/>
      <c r="BJ19" s="635"/>
      <c r="BK19" s="635"/>
      <c r="BL19" s="635"/>
      <c r="BM19" s="635"/>
      <c r="BN19" s="636"/>
      <c r="BO19" s="637" t="s">
        <v>537</v>
      </c>
      <c r="BP19" s="637"/>
      <c r="BQ19" s="637"/>
      <c r="BR19" s="637"/>
      <c r="BS19" s="638" t="s">
        <v>537</v>
      </c>
      <c r="BT19" s="638"/>
      <c r="BU19" s="638"/>
      <c r="BV19" s="638"/>
      <c r="BW19" s="638"/>
      <c r="BX19" s="638"/>
      <c r="BY19" s="638"/>
      <c r="BZ19" s="638"/>
      <c r="CA19" s="638"/>
      <c r="CB19" s="642"/>
      <c r="CD19" s="631" t="s">
        <v>556</v>
      </c>
      <c r="CE19" s="632"/>
      <c r="CF19" s="632"/>
      <c r="CG19" s="632"/>
      <c r="CH19" s="632"/>
      <c r="CI19" s="632"/>
      <c r="CJ19" s="632"/>
      <c r="CK19" s="632"/>
      <c r="CL19" s="632"/>
      <c r="CM19" s="632"/>
      <c r="CN19" s="632"/>
      <c r="CO19" s="632"/>
      <c r="CP19" s="632"/>
      <c r="CQ19" s="633"/>
      <c r="CR19" s="634" t="s">
        <v>537</v>
      </c>
      <c r="CS19" s="635"/>
      <c r="CT19" s="635"/>
      <c r="CU19" s="635"/>
      <c r="CV19" s="635"/>
      <c r="CW19" s="635"/>
      <c r="CX19" s="635"/>
      <c r="CY19" s="636"/>
      <c r="CZ19" s="637" t="s">
        <v>537</v>
      </c>
      <c r="DA19" s="637"/>
      <c r="DB19" s="637"/>
      <c r="DC19" s="637"/>
      <c r="DD19" s="643" t="s">
        <v>537</v>
      </c>
      <c r="DE19" s="635"/>
      <c r="DF19" s="635"/>
      <c r="DG19" s="635"/>
      <c r="DH19" s="635"/>
      <c r="DI19" s="635"/>
      <c r="DJ19" s="635"/>
      <c r="DK19" s="635"/>
      <c r="DL19" s="635"/>
      <c r="DM19" s="635"/>
      <c r="DN19" s="635"/>
      <c r="DO19" s="635"/>
      <c r="DP19" s="636"/>
      <c r="DQ19" s="643" t="s">
        <v>537</v>
      </c>
      <c r="DR19" s="635"/>
      <c r="DS19" s="635"/>
      <c r="DT19" s="635"/>
      <c r="DU19" s="635"/>
      <c r="DV19" s="635"/>
      <c r="DW19" s="635"/>
      <c r="DX19" s="635"/>
      <c r="DY19" s="635"/>
      <c r="DZ19" s="635"/>
      <c r="EA19" s="635"/>
      <c r="EB19" s="635"/>
      <c r="EC19" s="644"/>
    </row>
    <row r="20" spans="2:133" ht="11.25" customHeight="1" x14ac:dyDescent="0.2">
      <c r="B20" s="631" t="s">
        <v>248</v>
      </c>
      <c r="C20" s="632"/>
      <c r="D20" s="632"/>
      <c r="E20" s="632"/>
      <c r="F20" s="632"/>
      <c r="G20" s="632"/>
      <c r="H20" s="632"/>
      <c r="I20" s="632"/>
      <c r="J20" s="632"/>
      <c r="K20" s="632"/>
      <c r="L20" s="632"/>
      <c r="M20" s="632"/>
      <c r="N20" s="632"/>
      <c r="O20" s="632"/>
      <c r="P20" s="632"/>
      <c r="Q20" s="633"/>
      <c r="R20" s="634">
        <v>1582</v>
      </c>
      <c r="S20" s="635"/>
      <c r="T20" s="635"/>
      <c r="U20" s="635"/>
      <c r="V20" s="635"/>
      <c r="W20" s="635"/>
      <c r="X20" s="635"/>
      <c r="Y20" s="636"/>
      <c r="Z20" s="637">
        <v>0</v>
      </c>
      <c r="AA20" s="637"/>
      <c r="AB20" s="637"/>
      <c r="AC20" s="637"/>
      <c r="AD20" s="638">
        <v>1582</v>
      </c>
      <c r="AE20" s="638"/>
      <c r="AF20" s="638"/>
      <c r="AG20" s="638"/>
      <c r="AH20" s="638"/>
      <c r="AI20" s="638"/>
      <c r="AJ20" s="638"/>
      <c r="AK20" s="638"/>
      <c r="AL20" s="639">
        <v>0</v>
      </c>
      <c r="AM20" s="640"/>
      <c r="AN20" s="640"/>
      <c r="AO20" s="641"/>
      <c r="AP20" s="631" t="s">
        <v>557</v>
      </c>
      <c r="AQ20" s="632"/>
      <c r="AR20" s="632"/>
      <c r="AS20" s="632"/>
      <c r="AT20" s="632"/>
      <c r="AU20" s="632"/>
      <c r="AV20" s="632"/>
      <c r="AW20" s="632"/>
      <c r="AX20" s="632"/>
      <c r="AY20" s="632"/>
      <c r="AZ20" s="632"/>
      <c r="BA20" s="632"/>
      <c r="BB20" s="632"/>
      <c r="BC20" s="632"/>
      <c r="BD20" s="632"/>
      <c r="BE20" s="632"/>
      <c r="BF20" s="633"/>
      <c r="BG20" s="634" t="s">
        <v>537</v>
      </c>
      <c r="BH20" s="635"/>
      <c r="BI20" s="635"/>
      <c r="BJ20" s="635"/>
      <c r="BK20" s="635"/>
      <c r="BL20" s="635"/>
      <c r="BM20" s="635"/>
      <c r="BN20" s="636"/>
      <c r="BO20" s="637" t="s">
        <v>537</v>
      </c>
      <c r="BP20" s="637"/>
      <c r="BQ20" s="637"/>
      <c r="BR20" s="637"/>
      <c r="BS20" s="638" t="s">
        <v>537</v>
      </c>
      <c r="BT20" s="638"/>
      <c r="BU20" s="638"/>
      <c r="BV20" s="638"/>
      <c r="BW20" s="638"/>
      <c r="BX20" s="638"/>
      <c r="BY20" s="638"/>
      <c r="BZ20" s="638"/>
      <c r="CA20" s="638"/>
      <c r="CB20" s="642"/>
      <c r="CD20" s="631" t="s">
        <v>249</v>
      </c>
      <c r="CE20" s="632"/>
      <c r="CF20" s="632"/>
      <c r="CG20" s="632"/>
      <c r="CH20" s="632"/>
      <c r="CI20" s="632"/>
      <c r="CJ20" s="632"/>
      <c r="CK20" s="632"/>
      <c r="CL20" s="632"/>
      <c r="CM20" s="632"/>
      <c r="CN20" s="632"/>
      <c r="CO20" s="632"/>
      <c r="CP20" s="632"/>
      <c r="CQ20" s="633"/>
      <c r="CR20" s="634">
        <v>9555440</v>
      </c>
      <c r="CS20" s="635"/>
      <c r="CT20" s="635"/>
      <c r="CU20" s="635"/>
      <c r="CV20" s="635"/>
      <c r="CW20" s="635"/>
      <c r="CX20" s="635"/>
      <c r="CY20" s="636"/>
      <c r="CZ20" s="637">
        <v>100</v>
      </c>
      <c r="DA20" s="637"/>
      <c r="DB20" s="637"/>
      <c r="DC20" s="637"/>
      <c r="DD20" s="643">
        <v>1309705</v>
      </c>
      <c r="DE20" s="635"/>
      <c r="DF20" s="635"/>
      <c r="DG20" s="635"/>
      <c r="DH20" s="635"/>
      <c r="DI20" s="635"/>
      <c r="DJ20" s="635"/>
      <c r="DK20" s="635"/>
      <c r="DL20" s="635"/>
      <c r="DM20" s="635"/>
      <c r="DN20" s="635"/>
      <c r="DO20" s="635"/>
      <c r="DP20" s="636"/>
      <c r="DQ20" s="643">
        <v>6299916</v>
      </c>
      <c r="DR20" s="635"/>
      <c r="DS20" s="635"/>
      <c r="DT20" s="635"/>
      <c r="DU20" s="635"/>
      <c r="DV20" s="635"/>
      <c r="DW20" s="635"/>
      <c r="DX20" s="635"/>
      <c r="DY20" s="635"/>
      <c r="DZ20" s="635"/>
      <c r="EA20" s="635"/>
      <c r="EB20" s="635"/>
      <c r="EC20" s="644"/>
    </row>
    <row r="21" spans="2:133" ht="11.25" customHeight="1" x14ac:dyDescent="0.2">
      <c r="B21" s="631" t="s">
        <v>250</v>
      </c>
      <c r="C21" s="632"/>
      <c r="D21" s="632"/>
      <c r="E21" s="632"/>
      <c r="F21" s="632"/>
      <c r="G21" s="632"/>
      <c r="H21" s="632"/>
      <c r="I21" s="632"/>
      <c r="J21" s="632"/>
      <c r="K21" s="632"/>
      <c r="L21" s="632"/>
      <c r="M21" s="632"/>
      <c r="N21" s="632"/>
      <c r="O21" s="632"/>
      <c r="P21" s="632"/>
      <c r="Q21" s="633"/>
      <c r="R21" s="634">
        <v>902</v>
      </c>
      <c r="S21" s="635"/>
      <c r="T21" s="635"/>
      <c r="U21" s="635"/>
      <c r="V21" s="635"/>
      <c r="W21" s="635"/>
      <c r="X21" s="635"/>
      <c r="Y21" s="636"/>
      <c r="Z21" s="637">
        <v>0</v>
      </c>
      <c r="AA21" s="637"/>
      <c r="AB21" s="637"/>
      <c r="AC21" s="637"/>
      <c r="AD21" s="638">
        <v>902</v>
      </c>
      <c r="AE21" s="638"/>
      <c r="AF21" s="638"/>
      <c r="AG21" s="638"/>
      <c r="AH21" s="638"/>
      <c r="AI21" s="638"/>
      <c r="AJ21" s="638"/>
      <c r="AK21" s="638"/>
      <c r="AL21" s="639">
        <v>0</v>
      </c>
      <c r="AM21" s="640"/>
      <c r="AN21" s="640"/>
      <c r="AO21" s="641"/>
      <c r="AP21" s="631" t="s">
        <v>558</v>
      </c>
      <c r="AQ21" s="647"/>
      <c r="AR21" s="647"/>
      <c r="AS21" s="647"/>
      <c r="AT21" s="647"/>
      <c r="AU21" s="647"/>
      <c r="AV21" s="647"/>
      <c r="AW21" s="647"/>
      <c r="AX21" s="647"/>
      <c r="AY21" s="647"/>
      <c r="AZ21" s="647"/>
      <c r="BA21" s="647"/>
      <c r="BB21" s="647"/>
      <c r="BC21" s="647"/>
      <c r="BD21" s="647"/>
      <c r="BE21" s="647"/>
      <c r="BF21" s="648"/>
      <c r="BG21" s="634" t="s">
        <v>537</v>
      </c>
      <c r="BH21" s="635"/>
      <c r="BI21" s="635"/>
      <c r="BJ21" s="635"/>
      <c r="BK21" s="635"/>
      <c r="BL21" s="635"/>
      <c r="BM21" s="635"/>
      <c r="BN21" s="636"/>
      <c r="BO21" s="637" t="s">
        <v>537</v>
      </c>
      <c r="BP21" s="637"/>
      <c r="BQ21" s="637"/>
      <c r="BR21" s="637"/>
      <c r="BS21" s="638" t="s">
        <v>537</v>
      </c>
      <c r="BT21" s="638"/>
      <c r="BU21" s="638"/>
      <c r="BV21" s="638"/>
      <c r="BW21" s="638"/>
      <c r="BX21" s="638"/>
      <c r="BY21" s="638"/>
      <c r="BZ21" s="638"/>
      <c r="CA21" s="638"/>
      <c r="CB21" s="642"/>
      <c r="CD21" s="652"/>
      <c r="CE21" s="653"/>
      <c r="CF21" s="653"/>
      <c r="CG21" s="653"/>
      <c r="CH21" s="653"/>
      <c r="CI21" s="653"/>
      <c r="CJ21" s="653"/>
      <c r="CK21" s="653"/>
      <c r="CL21" s="653"/>
      <c r="CM21" s="653"/>
      <c r="CN21" s="653"/>
      <c r="CO21" s="653"/>
      <c r="CP21" s="653"/>
      <c r="CQ21" s="654"/>
      <c r="CR21" s="655"/>
      <c r="CS21" s="650"/>
      <c r="CT21" s="650"/>
      <c r="CU21" s="650"/>
      <c r="CV21" s="650"/>
      <c r="CW21" s="650"/>
      <c r="CX21" s="650"/>
      <c r="CY21" s="656"/>
      <c r="CZ21" s="657"/>
      <c r="DA21" s="657"/>
      <c r="DB21" s="657"/>
      <c r="DC21" s="657"/>
      <c r="DD21" s="649"/>
      <c r="DE21" s="650"/>
      <c r="DF21" s="650"/>
      <c r="DG21" s="650"/>
      <c r="DH21" s="650"/>
      <c r="DI21" s="650"/>
      <c r="DJ21" s="650"/>
      <c r="DK21" s="650"/>
      <c r="DL21" s="650"/>
      <c r="DM21" s="650"/>
      <c r="DN21" s="650"/>
      <c r="DO21" s="650"/>
      <c r="DP21" s="656"/>
      <c r="DQ21" s="649"/>
      <c r="DR21" s="650"/>
      <c r="DS21" s="650"/>
      <c r="DT21" s="650"/>
      <c r="DU21" s="650"/>
      <c r="DV21" s="650"/>
      <c r="DW21" s="650"/>
      <c r="DX21" s="650"/>
      <c r="DY21" s="650"/>
      <c r="DZ21" s="650"/>
      <c r="EA21" s="650"/>
      <c r="EB21" s="650"/>
      <c r="EC21" s="651"/>
    </row>
    <row r="22" spans="2:133" ht="11.25" customHeight="1" x14ac:dyDescent="0.2">
      <c r="B22" s="663" t="s">
        <v>559</v>
      </c>
      <c r="C22" s="664"/>
      <c r="D22" s="664"/>
      <c r="E22" s="664"/>
      <c r="F22" s="664"/>
      <c r="G22" s="664"/>
      <c r="H22" s="664"/>
      <c r="I22" s="664"/>
      <c r="J22" s="664"/>
      <c r="K22" s="664"/>
      <c r="L22" s="664"/>
      <c r="M22" s="664"/>
      <c r="N22" s="664"/>
      <c r="O22" s="664"/>
      <c r="P22" s="664"/>
      <c r="Q22" s="665"/>
      <c r="R22" s="634">
        <v>24477</v>
      </c>
      <c r="S22" s="635"/>
      <c r="T22" s="635"/>
      <c r="U22" s="635"/>
      <c r="V22" s="635"/>
      <c r="W22" s="635"/>
      <c r="X22" s="635"/>
      <c r="Y22" s="636"/>
      <c r="Z22" s="637">
        <v>0.2</v>
      </c>
      <c r="AA22" s="637"/>
      <c r="AB22" s="637"/>
      <c r="AC22" s="637"/>
      <c r="AD22" s="638">
        <v>24477</v>
      </c>
      <c r="AE22" s="638"/>
      <c r="AF22" s="638"/>
      <c r="AG22" s="638"/>
      <c r="AH22" s="638"/>
      <c r="AI22" s="638"/>
      <c r="AJ22" s="638"/>
      <c r="AK22" s="638"/>
      <c r="AL22" s="639">
        <v>0.5</v>
      </c>
      <c r="AM22" s="640"/>
      <c r="AN22" s="640"/>
      <c r="AO22" s="641"/>
      <c r="AP22" s="631" t="s">
        <v>560</v>
      </c>
      <c r="AQ22" s="647"/>
      <c r="AR22" s="647"/>
      <c r="AS22" s="647"/>
      <c r="AT22" s="647"/>
      <c r="AU22" s="647"/>
      <c r="AV22" s="647"/>
      <c r="AW22" s="647"/>
      <c r="AX22" s="647"/>
      <c r="AY22" s="647"/>
      <c r="AZ22" s="647"/>
      <c r="BA22" s="647"/>
      <c r="BB22" s="647"/>
      <c r="BC22" s="647"/>
      <c r="BD22" s="647"/>
      <c r="BE22" s="647"/>
      <c r="BF22" s="648"/>
      <c r="BG22" s="634" t="s">
        <v>537</v>
      </c>
      <c r="BH22" s="635"/>
      <c r="BI22" s="635"/>
      <c r="BJ22" s="635"/>
      <c r="BK22" s="635"/>
      <c r="BL22" s="635"/>
      <c r="BM22" s="635"/>
      <c r="BN22" s="636"/>
      <c r="BO22" s="637" t="s">
        <v>537</v>
      </c>
      <c r="BP22" s="637"/>
      <c r="BQ22" s="637"/>
      <c r="BR22" s="637"/>
      <c r="BS22" s="638" t="s">
        <v>537</v>
      </c>
      <c r="BT22" s="638"/>
      <c r="BU22" s="638"/>
      <c r="BV22" s="638"/>
      <c r="BW22" s="638"/>
      <c r="BX22" s="638"/>
      <c r="BY22" s="638"/>
      <c r="BZ22" s="638"/>
      <c r="CA22" s="638"/>
      <c r="CB22" s="642"/>
      <c r="CD22" s="616" t="s">
        <v>251</v>
      </c>
      <c r="CE22" s="617"/>
      <c r="CF22" s="617"/>
      <c r="CG22" s="617"/>
      <c r="CH22" s="617"/>
      <c r="CI22" s="617"/>
      <c r="CJ22" s="617"/>
      <c r="CK22" s="617"/>
      <c r="CL22" s="617"/>
      <c r="CM22" s="617"/>
      <c r="CN22" s="617"/>
      <c r="CO22" s="617"/>
      <c r="CP22" s="617"/>
      <c r="CQ22" s="617"/>
      <c r="CR22" s="617"/>
      <c r="CS22" s="617"/>
      <c r="CT22" s="617"/>
      <c r="CU22" s="617"/>
      <c r="CV22" s="617"/>
      <c r="CW22" s="617"/>
      <c r="CX22" s="617"/>
      <c r="CY22" s="617"/>
      <c r="CZ22" s="617"/>
      <c r="DA22" s="617"/>
      <c r="DB22" s="617"/>
      <c r="DC22" s="617"/>
      <c r="DD22" s="617"/>
      <c r="DE22" s="617"/>
      <c r="DF22" s="617"/>
      <c r="DG22" s="617"/>
      <c r="DH22" s="617"/>
      <c r="DI22" s="617"/>
      <c r="DJ22" s="617"/>
      <c r="DK22" s="617"/>
      <c r="DL22" s="617"/>
      <c r="DM22" s="617"/>
      <c r="DN22" s="617"/>
      <c r="DO22" s="617"/>
      <c r="DP22" s="617"/>
      <c r="DQ22" s="617"/>
      <c r="DR22" s="617"/>
      <c r="DS22" s="617"/>
      <c r="DT22" s="617"/>
      <c r="DU22" s="617"/>
      <c r="DV22" s="617"/>
      <c r="DW22" s="617"/>
      <c r="DX22" s="617"/>
      <c r="DY22" s="617"/>
      <c r="DZ22" s="617"/>
      <c r="EA22" s="617"/>
      <c r="EB22" s="617"/>
      <c r="EC22" s="618"/>
    </row>
    <row r="23" spans="2:133" ht="11.25" customHeight="1" x14ac:dyDescent="0.2">
      <c r="B23" s="631" t="s">
        <v>252</v>
      </c>
      <c r="C23" s="632"/>
      <c r="D23" s="632"/>
      <c r="E23" s="632"/>
      <c r="F23" s="632"/>
      <c r="G23" s="632"/>
      <c r="H23" s="632"/>
      <c r="I23" s="632"/>
      <c r="J23" s="632"/>
      <c r="K23" s="632"/>
      <c r="L23" s="632"/>
      <c r="M23" s="632"/>
      <c r="N23" s="632"/>
      <c r="O23" s="632"/>
      <c r="P23" s="632"/>
      <c r="Q23" s="633"/>
      <c r="R23" s="634">
        <v>3317338</v>
      </c>
      <c r="S23" s="635"/>
      <c r="T23" s="635"/>
      <c r="U23" s="635"/>
      <c r="V23" s="635"/>
      <c r="W23" s="635"/>
      <c r="X23" s="635"/>
      <c r="Y23" s="636"/>
      <c r="Z23" s="637">
        <v>33.200000000000003</v>
      </c>
      <c r="AA23" s="637"/>
      <c r="AB23" s="637"/>
      <c r="AC23" s="637"/>
      <c r="AD23" s="638">
        <v>3031611</v>
      </c>
      <c r="AE23" s="638"/>
      <c r="AF23" s="638"/>
      <c r="AG23" s="638"/>
      <c r="AH23" s="638"/>
      <c r="AI23" s="638"/>
      <c r="AJ23" s="638"/>
      <c r="AK23" s="638"/>
      <c r="AL23" s="639">
        <v>58.3</v>
      </c>
      <c r="AM23" s="640"/>
      <c r="AN23" s="640"/>
      <c r="AO23" s="641"/>
      <c r="AP23" s="631" t="s">
        <v>561</v>
      </c>
      <c r="AQ23" s="647"/>
      <c r="AR23" s="647"/>
      <c r="AS23" s="647"/>
      <c r="AT23" s="647"/>
      <c r="AU23" s="647"/>
      <c r="AV23" s="647"/>
      <c r="AW23" s="647"/>
      <c r="AX23" s="647"/>
      <c r="AY23" s="647"/>
      <c r="AZ23" s="647"/>
      <c r="BA23" s="647"/>
      <c r="BB23" s="647"/>
      <c r="BC23" s="647"/>
      <c r="BD23" s="647"/>
      <c r="BE23" s="647"/>
      <c r="BF23" s="648"/>
      <c r="BG23" s="634" t="s">
        <v>537</v>
      </c>
      <c r="BH23" s="635"/>
      <c r="BI23" s="635"/>
      <c r="BJ23" s="635"/>
      <c r="BK23" s="635"/>
      <c r="BL23" s="635"/>
      <c r="BM23" s="635"/>
      <c r="BN23" s="636"/>
      <c r="BO23" s="637" t="s">
        <v>537</v>
      </c>
      <c r="BP23" s="637"/>
      <c r="BQ23" s="637"/>
      <c r="BR23" s="637"/>
      <c r="BS23" s="638" t="s">
        <v>537</v>
      </c>
      <c r="BT23" s="638"/>
      <c r="BU23" s="638"/>
      <c r="BV23" s="638"/>
      <c r="BW23" s="638"/>
      <c r="BX23" s="638"/>
      <c r="BY23" s="638"/>
      <c r="BZ23" s="638"/>
      <c r="CA23" s="638"/>
      <c r="CB23" s="642"/>
      <c r="CD23" s="616" t="s">
        <v>217</v>
      </c>
      <c r="CE23" s="617"/>
      <c r="CF23" s="617"/>
      <c r="CG23" s="617"/>
      <c r="CH23" s="617"/>
      <c r="CI23" s="617"/>
      <c r="CJ23" s="617"/>
      <c r="CK23" s="617"/>
      <c r="CL23" s="617"/>
      <c r="CM23" s="617"/>
      <c r="CN23" s="617"/>
      <c r="CO23" s="617"/>
      <c r="CP23" s="617"/>
      <c r="CQ23" s="618"/>
      <c r="CR23" s="616" t="s">
        <v>253</v>
      </c>
      <c r="CS23" s="617"/>
      <c r="CT23" s="617"/>
      <c r="CU23" s="617"/>
      <c r="CV23" s="617"/>
      <c r="CW23" s="617"/>
      <c r="CX23" s="617"/>
      <c r="CY23" s="618"/>
      <c r="CZ23" s="616" t="s">
        <v>562</v>
      </c>
      <c r="DA23" s="617"/>
      <c r="DB23" s="617"/>
      <c r="DC23" s="618"/>
      <c r="DD23" s="616" t="s">
        <v>563</v>
      </c>
      <c r="DE23" s="617"/>
      <c r="DF23" s="617"/>
      <c r="DG23" s="617"/>
      <c r="DH23" s="617"/>
      <c r="DI23" s="617"/>
      <c r="DJ23" s="617"/>
      <c r="DK23" s="618"/>
      <c r="DL23" s="658" t="s">
        <v>254</v>
      </c>
      <c r="DM23" s="659"/>
      <c r="DN23" s="659"/>
      <c r="DO23" s="659"/>
      <c r="DP23" s="659"/>
      <c r="DQ23" s="659"/>
      <c r="DR23" s="659"/>
      <c r="DS23" s="659"/>
      <c r="DT23" s="659"/>
      <c r="DU23" s="659"/>
      <c r="DV23" s="660"/>
      <c r="DW23" s="616" t="s">
        <v>255</v>
      </c>
      <c r="DX23" s="617"/>
      <c r="DY23" s="617"/>
      <c r="DZ23" s="617"/>
      <c r="EA23" s="617"/>
      <c r="EB23" s="617"/>
      <c r="EC23" s="618"/>
    </row>
    <row r="24" spans="2:133" ht="11.25" customHeight="1" x14ac:dyDescent="0.2">
      <c r="B24" s="631" t="s">
        <v>564</v>
      </c>
      <c r="C24" s="632"/>
      <c r="D24" s="632"/>
      <c r="E24" s="632"/>
      <c r="F24" s="632"/>
      <c r="G24" s="632"/>
      <c r="H24" s="632"/>
      <c r="I24" s="632"/>
      <c r="J24" s="632"/>
      <c r="K24" s="632"/>
      <c r="L24" s="632"/>
      <c r="M24" s="632"/>
      <c r="N24" s="632"/>
      <c r="O24" s="632"/>
      <c r="P24" s="632"/>
      <c r="Q24" s="633"/>
      <c r="R24" s="634">
        <v>3031611</v>
      </c>
      <c r="S24" s="635"/>
      <c r="T24" s="635"/>
      <c r="U24" s="635"/>
      <c r="V24" s="635"/>
      <c r="W24" s="635"/>
      <c r="X24" s="635"/>
      <c r="Y24" s="636"/>
      <c r="Z24" s="637">
        <v>30.4</v>
      </c>
      <c r="AA24" s="637"/>
      <c r="AB24" s="637"/>
      <c r="AC24" s="637"/>
      <c r="AD24" s="638">
        <v>3031611</v>
      </c>
      <c r="AE24" s="638"/>
      <c r="AF24" s="638"/>
      <c r="AG24" s="638"/>
      <c r="AH24" s="638"/>
      <c r="AI24" s="638"/>
      <c r="AJ24" s="638"/>
      <c r="AK24" s="638"/>
      <c r="AL24" s="639">
        <v>58.3</v>
      </c>
      <c r="AM24" s="640"/>
      <c r="AN24" s="640"/>
      <c r="AO24" s="641"/>
      <c r="AP24" s="631" t="s">
        <v>565</v>
      </c>
      <c r="AQ24" s="647"/>
      <c r="AR24" s="647"/>
      <c r="AS24" s="647"/>
      <c r="AT24" s="647"/>
      <c r="AU24" s="647"/>
      <c r="AV24" s="647"/>
      <c r="AW24" s="647"/>
      <c r="AX24" s="647"/>
      <c r="AY24" s="647"/>
      <c r="AZ24" s="647"/>
      <c r="BA24" s="647"/>
      <c r="BB24" s="647"/>
      <c r="BC24" s="647"/>
      <c r="BD24" s="647"/>
      <c r="BE24" s="647"/>
      <c r="BF24" s="648"/>
      <c r="BG24" s="634" t="s">
        <v>537</v>
      </c>
      <c r="BH24" s="635"/>
      <c r="BI24" s="635"/>
      <c r="BJ24" s="635"/>
      <c r="BK24" s="635"/>
      <c r="BL24" s="635"/>
      <c r="BM24" s="635"/>
      <c r="BN24" s="636"/>
      <c r="BO24" s="637" t="s">
        <v>537</v>
      </c>
      <c r="BP24" s="637"/>
      <c r="BQ24" s="637"/>
      <c r="BR24" s="637"/>
      <c r="BS24" s="638" t="s">
        <v>537</v>
      </c>
      <c r="BT24" s="638"/>
      <c r="BU24" s="638"/>
      <c r="BV24" s="638"/>
      <c r="BW24" s="638"/>
      <c r="BX24" s="638"/>
      <c r="BY24" s="638"/>
      <c r="BZ24" s="638"/>
      <c r="CA24" s="638"/>
      <c r="CB24" s="642"/>
      <c r="CD24" s="620" t="s">
        <v>256</v>
      </c>
      <c r="CE24" s="621"/>
      <c r="CF24" s="621"/>
      <c r="CG24" s="621"/>
      <c r="CH24" s="621"/>
      <c r="CI24" s="621"/>
      <c r="CJ24" s="621"/>
      <c r="CK24" s="621"/>
      <c r="CL24" s="621"/>
      <c r="CM24" s="621"/>
      <c r="CN24" s="621"/>
      <c r="CO24" s="621"/>
      <c r="CP24" s="621"/>
      <c r="CQ24" s="622"/>
      <c r="CR24" s="623">
        <v>3618297</v>
      </c>
      <c r="CS24" s="624"/>
      <c r="CT24" s="624"/>
      <c r="CU24" s="624"/>
      <c r="CV24" s="624"/>
      <c r="CW24" s="624"/>
      <c r="CX24" s="624"/>
      <c r="CY24" s="625"/>
      <c r="CZ24" s="628">
        <v>37.9</v>
      </c>
      <c r="DA24" s="629"/>
      <c r="DB24" s="629"/>
      <c r="DC24" s="645"/>
      <c r="DD24" s="666">
        <v>2678331</v>
      </c>
      <c r="DE24" s="624"/>
      <c r="DF24" s="624"/>
      <c r="DG24" s="624"/>
      <c r="DH24" s="624"/>
      <c r="DI24" s="624"/>
      <c r="DJ24" s="624"/>
      <c r="DK24" s="625"/>
      <c r="DL24" s="666">
        <v>2636072</v>
      </c>
      <c r="DM24" s="624"/>
      <c r="DN24" s="624"/>
      <c r="DO24" s="624"/>
      <c r="DP24" s="624"/>
      <c r="DQ24" s="624"/>
      <c r="DR24" s="624"/>
      <c r="DS24" s="624"/>
      <c r="DT24" s="624"/>
      <c r="DU24" s="624"/>
      <c r="DV24" s="625"/>
      <c r="DW24" s="628">
        <v>48.5</v>
      </c>
      <c r="DX24" s="629"/>
      <c r="DY24" s="629"/>
      <c r="DZ24" s="629"/>
      <c r="EA24" s="629"/>
      <c r="EB24" s="629"/>
      <c r="EC24" s="630"/>
    </row>
    <row r="25" spans="2:133" ht="11.25" customHeight="1" x14ac:dyDescent="0.2">
      <c r="B25" s="631" t="s">
        <v>566</v>
      </c>
      <c r="C25" s="632"/>
      <c r="D25" s="632"/>
      <c r="E25" s="632"/>
      <c r="F25" s="632"/>
      <c r="G25" s="632"/>
      <c r="H25" s="632"/>
      <c r="I25" s="632"/>
      <c r="J25" s="632"/>
      <c r="K25" s="632"/>
      <c r="L25" s="632"/>
      <c r="M25" s="632"/>
      <c r="N25" s="632"/>
      <c r="O25" s="632"/>
      <c r="P25" s="632"/>
      <c r="Q25" s="633"/>
      <c r="R25" s="634">
        <v>259696</v>
      </c>
      <c r="S25" s="635"/>
      <c r="T25" s="635"/>
      <c r="U25" s="635"/>
      <c r="V25" s="635"/>
      <c r="W25" s="635"/>
      <c r="X25" s="635"/>
      <c r="Y25" s="636"/>
      <c r="Z25" s="637">
        <v>2.6</v>
      </c>
      <c r="AA25" s="637"/>
      <c r="AB25" s="637"/>
      <c r="AC25" s="637"/>
      <c r="AD25" s="638" t="s">
        <v>537</v>
      </c>
      <c r="AE25" s="638"/>
      <c r="AF25" s="638"/>
      <c r="AG25" s="638"/>
      <c r="AH25" s="638"/>
      <c r="AI25" s="638"/>
      <c r="AJ25" s="638"/>
      <c r="AK25" s="638"/>
      <c r="AL25" s="639" t="s">
        <v>537</v>
      </c>
      <c r="AM25" s="640"/>
      <c r="AN25" s="640"/>
      <c r="AO25" s="641"/>
      <c r="AP25" s="631" t="s">
        <v>567</v>
      </c>
      <c r="AQ25" s="647"/>
      <c r="AR25" s="647"/>
      <c r="AS25" s="647"/>
      <c r="AT25" s="647"/>
      <c r="AU25" s="647"/>
      <c r="AV25" s="647"/>
      <c r="AW25" s="647"/>
      <c r="AX25" s="647"/>
      <c r="AY25" s="647"/>
      <c r="AZ25" s="647"/>
      <c r="BA25" s="647"/>
      <c r="BB25" s="647"/>
      <c r="BC25" s="647"/>
      <c r="BD25" s="647"/>
      <c r="BE25" s="647"/>
      <c r="BF25" s="648"/>
      <c r="BG25" s="634" t="s">
        <v>537</v>
      </c>
      <c r="BH25" s="635"/>
      <c r="BI25" s="635"/>
      <c r="BJ25" s="635"/>
      <c r="BK25" s="635"/>
      <c r="BL25" s="635"/>
      <c r="BM25" s="635"/>
      <c r="BN25" s="636"/>
      <c r="BO25" s="637" t="s">
        <v>537</v>
      </c>
      <c r="BP25" s="637"/>
      <c r="BQ25" s="637"/>
      <c r="BR25" s="637"/>
      <c r="BS25" s="638" t="s">
        <v>537</v>
      </c>
      <c r="BT25" s="638"/>
      <c r="BU25" s="638"/>
      <c r="BV25" s="638"/>
      <c r="BW25" s="638"/>
      <c r="BX25" s="638"/>
      <c r="BY25" s="638"/>
      <c r="BZ25" s="638"/>
      <c r="CA25" s="638"/>
      <c r="CB25" s="642"/>
      <c r="CD25" s="631" t="s">
        <v>568</v>
      </c>
      <c r="CE25" s="632"/>
      <c r="CF25" s="632"/>
      <c r="CG25" s="632"/>
      <c r="CH25" s="632"/>
      <c r="CI25" s="632"/>
      <c r="CJ25" s="632"/>
      <c r="CK25" s="632"/>
      <c r="CL25" s="632"/>
      <c r="CM25" s="632"/>
      <c r="CN25" s="632"/>
      <c r="CO25" s="632"/>
      <c r="CP25" s="632"/>
      <c r="CQ25" s="633"/>
      <c r="CR25" s="634">
        <v>1477248</v>
      </c>
      <c r="CS25" s="667"/>
      <c r="CT25" s="667"/>
      <c r="CU25" s="667"/>
      <c r="CV25" s="667"/>
      <c r="CW25" s="667"/>
      <c r="CX25" s="667"/>
      <c r="CY25" s="668"/>
      <c r="CZ25" s="639">
        <v>15.5</v>
      </c>
      <c r="DA25" s="661"/>
      <c r="DB25" s="661"/>
      <c r="DC25" s="669"/>
      <c r="DD25" s="643">
        <v>1383444</v>
      </c>
      <c r="DE25" s="667"/>
      <c r="DF25" s="667"/>
      <c r="DG25" s="667"/>
      <c r="DH25" s="667"/>
      <c r="DI25" s="667"/>
      <c r="DJ25" s="667"/>
      <c r="DK25" s="668"/>
      <c r="DL25" s="643">
        <v>1347058</v>
      </c>
      <c r="DM25" s="667"/>
      <c r="DN25" s="667"/>
      <c r="DO25" s="667"/>
      <c r="DP25" s="667"/>
      <c r="DQ25" s="667"/>
      <c r="DR25" s="667"/>
      <c r="DS25" s="667"/>
      <c r="DT25" s="667"/>
      <c r="DU25" s="667"/>
      <c r="DV25" s="668"/>
      <c r="DW25" s="639">
        <v>24.8</v>
      </c>
      <c r="DX25" s="661"/>
      <c r="DY25" s="661"/>
      <c r="DZ25" s="661"/>
      <c r="EA25" s="661"/>
      <c r="EB25" s="661"/>
      <c r="EC25" s="662"/>
    </row>
    <row r="26" spans="2:133" ht="11.25" customHeight="1" x14ac:dyDescent="0.2">
      <c r="B26" s="631" t="s">
        <v>569</v>
      </c>
      <c r="C26" s="632"/>
      <c r="D26" s="632"/>
      <c r="E26" s="632"/>
      <c r="F26" s="632"/>
      <c r="G26" s="632"/>
      <c r="H26" s="632"/>
      <c r="I26" s="632"/>
      <c r="J26" s="632"/>
      <c r="K26" s="632"/>
      <c r="L26" s="632"/>
      <c r="M26" s="632"/>
      <c r="N26" s="632"/>
      <c r="O26" s="632"/>
      <c r="P26" s="632"/>
      <c r="Q26" s="633"/>
      <c r="R26" s="634">
        <v>26031</v>
      </c>
      <c r="S26" s="635"/>
      <c r="T26" s="635"/>
      <c r="U26" s="635"/>
      <c r="V26" s="635"/>
      <c r="W26" s="635"/>
      <c r="X26" s="635"/>
      <c r="Y26" s="636"/>
      <c r="Z26" s="637">
        <v>0.3</v>
      </c>
      <c r="AA26" s="637"/>
      <c r="AB26" s="637"/>
      <c r="AC26" s="637"/>
      <c r="AD26" s="638" t="s">
        <v>537</v>
      </c>
      <c r="AE26" s="638"/>
      <c r="AF26" s="638"/>
      <c r="AG26" s="638"/>
      <c r="AH26" s="638"/>
      <c r="AI26" s="638"/>
      <c r="AJ26" s="638"/>
      <c r="AK26" s="638"/>
      <c r="AL26" s="639" t="s">
        <v>537</v>
      </c>
      <c r="AM26" s="640"/>
      <c r="AN26" s="640"/>
      <c r="AO26" s="641"/>
      <c r="AP26" s="631" t="s">
        <v>257</v>
      </c>
      <c r="AQ26" s="647"/>
      <c r="AR26" s="647"/>
      <c r="AS26" s="647"/>
      <c r="AT26" s="647"/>
      <c r="AU26" s="647"/>
      <c r="AV26" s="647"/>
      <c r="AW26" s="647"/>
      <c r="AX26" s="647"/>
      <c r="AY26" s="647"/>
      <c r="AZ26" s="647"/>
      <c r="BA26" s="647"/>
      <c r="BB26" s="647"/>
      <c r="BC26" s="647"/>
      <c r="BD26" s="647"/>
      <c r="BE26" s="647"/>
      <c r="BF26" s="648"/>
      <c r="BG26" s="634" t="s">
        <v>537</v>
      </c>
      <c r="BH26" s="635"/>
      <c r="BI26" s="635"/>
      <c r="BJ26" s="635"/>
      <c r="BK26" s="635"/>
      <c r="BL26" s="635"/>
      <c r="BM26" s="635"/>
      <c r="BN26" s="636"/>
      <c r="BO26" s="637" t="s">
        <v>537</v>
      </c>
      <c r="BP26" s="637"/>
      <c r="BQ26" s="637"/>
      <c r="BR26" s="637"/>
      <c r="BS26" s="638" t="s">
        <v>537</v>
      </c>
      <c r="BT26" s="638"/>
      <c r="BU26" s="638"/>
      <c r="BV26" s="638"/>
      <c r="BW26" s="638"/>
      <c r="BX26" s="638"/>
      <c r="BY26" s="638"/>
      <c r="BZ26" s="638"/>
      <c r="CA26" s="638"/>
      <c r="CB26" s="642"/>
      <c r="CD26" s="631" t="s">
        <v>258</v>
      </c>
      <c r="CE26" s="632"/>
      <c r="CF26" s="632"/>
      <c r="CG26" s="632"/>
      <c r="CH26" s="632"/>
      <c r="CI26" s="632"/>
      <c r="CJ26" s="632"/>
      <c r="CK26" s="632"/>
      <c r="CL26" s="632"/>
      <c r="CM26" s="632"/>
      <c r="CN26" s="632"/>
      <c r="CO26" s="632"/>
      <c r="CP26" s="632"/>
      <c r="CQ26" s="633"/>
      <c r="CR26" s="634">
        <v>939983</v>
      </c>
      <c r="CS26" s="635"/>
      <c r="CT26" s="635"/>
      <c r="CU26" s="635"/>
      <c r="CV26" s="635"/>
      <c r="CW26" s="635"/>
      <c r="CX26" s="635"/>
      <c r="CY26" s="636"/>
      <c r="CZ26" s="639">
        <v>9.8000000000000007</v>
      </c>
      <c r="DA26" s="661"/>
      <c r="DB26" s="661"/>
      <c r="DC26" s="669"/>
      <c r="DD26" s="643">
        <v>862831</v>
      </c>
      <c r="DE26" s="635"/>
      <c r="DF26" s="635"/>
      <c r="DG26" s="635"/>
      <c r="DH26" s="635"/>
      <c r="DI26" s="635"/>
      <c r="DJ26" s="635"/>
      <c r="DK26" s="636"/>
      <c r="DL26" s="643" t="s">
        <v>537</v>
      </c>
      <c r="DM26" s="635"/>
      <c r="DN26" s="635"/>
      <c r="DO26" s="635"/>
      <c r="DP26" s="635"/>
      <c r="DQ26" s="635"/>
      <c r="DR26" s="635"/>
      <c r="DS26" s="635"/>
      <c r="DT26" s="635"/>
      <c r="DU26" s="635"/>
      <c r="DV26" s="636"/>
      <c r="DW26" s="639" t="s">
        <v>537</v>
      </c>
      <c r="DX26" s="661"/>
      <c r="DY26" s="661"/>
      <c r="DZ26" s="661"/>
      <c r="EA26" s="661"/>
      <c r="EB26" s="661"/>
      <c r="EC26" s="662"/>
    </row>
    <row r="27" spans="2:133" ht="11.25" customHeight="1" x14ac:dyDescent="0.2">
      <c r="B27" s="631" t="s">
        <v>570</v>
      </c>
      <c r="C27" s="632"/>
      <c r="D27" s="632"/>
      <c r="E27" s="632"/>
      <c r="F27" s="632"/>
      <c r="G27" s="632"/>
      <c r="H27" s="632"/>
      <c r="I27" s="632"/>
      <c r="J27" s="632"/>
      <c r="K27" s="632"/>
      <c r="L27" s="632"/>
      <c r="M27" s="632"/>
      <c r="N27" s="632"/>
      <c r="O27" s="632"/>
      <c r="P27" s="632"/>
      <c r="Q27" s="633"/>
      <c r="R27" s="634">
        <v>5468721</v>
      </c>
      <c r="S27" s="635"/>
      <c r="T27" s="635"/>
      <c r="U27" s="635"/>
      <c r="V27" s="635"/>
      <c r="W27" s="635"/>
      <c r="X27" s="635"/>
      <c r="Y27" s="636"/>
      <c r="Z27" s="637">
        <v>54.8</v>
      </c>
      <c r="AA27" s="637"/>
      <c r="AB27" s="637"/>
      <c r="AC27" s="637"/>
      <c r="AD27" s="638">
        <v>5182994</v>
      </c>
      <c r="AE27" s="638"/>
      <c r="AF27" s="638"/>
      <c r="AG27" s="638"/>
      <c r="AH27" s="638"/>
      <c r="AI27" s="638"/>
      <c r="AJ27" s="638"/>
      <c r="AK27" s="638"/>
      <c r="AL27" s="639">
        <v>99.699996948242188</v>
      </c>
      <c r="AM27" s="640"/>
      <c r="AN27" s="640"/>
      <c r="AO27" s="641"/>
      <c r="AP27" s="631" t="s">
        <v>259</v>
      </c>
      <c r="AQ27" s="632"/>
      <c r="AR27" s="632"/>
      <c r="AS27" s="632"/>
      <c r="AT27" s="632"/>
      <c r="AU27" s="632"/>
      <c r="AV27" s="632"/>
      <c r="AW27" s="632"/>
      <c r="AX27" s="632"/>
      <c r="AY27" s="632"/>
      <c r="AZ27" s="632"/>
      <c r="BA27" s="632"/>
      <c r="BB27" s="632"/>
      <c r="BC27" s="632"/>
      <c r="BD27" s="632"/>
      <c r="BE27" s="632"/>
      <c r="BF27" s="633"/>
      <c r="BG27" s="634">
        <v>1598037</v>
      </c>
      <c r="BH27" s="635"/>
      <c r="BI27" s="635"/>
      <c r="BJ27" s="635"/>
      <c r="BK27" s="635"/>
      <c r="BL27" s="635"/>
      <c r="BM27" s="635"/>
      <c r="BN27" s="636"/>
      <c r="BO27" s="637">
        <v>100</v>
      </c>
      <c r="BP27" s="637"/>
      <c r="BQ27" s="637"/>
      <c r="BR27" s="637"/>
      <c r="BS27" s="638" t="s">
        <v>571</v>
      </c>
      <c r="BT27" s="638"/>
      <c r="BU27" s="638"/>
      <c r="BV27" s="638"/>
      <c r="BW27" s="638"/>
      <c r="BX27" s="638"/>
      <c r="BY27" s="638"/>
      <c r="BZ27" s="638"/>
      <c r="CA27" s="638"/>
      <c r="CB27" s="642"/>
      <c r="CD27" s="631" t="s">
        <v>572</v>
      </c>
      <c r="CE27" s="632"/>
      <c r="CF27" s="632"/>
      <c r="CG27" s="632"/>
      <c r="CH27" s="632"/>
      <c r="CI27" s="632"/>
      <c r="CJ27" s="632"/>
      <c r="CK27" s="632"/>
      <c r="CL27" s="632"/>
      <c r="CM27" s="632"/>
      <c r="CN27" s="632"/>
      <c r="CO27" s="632"/>
      <c r="CP27" s="632"/>
      <c r="CQ27" s="633"/>
      <c r="CR27" s="634">
        <v>985909</v>
      </c>
      <c r="CS27" s="667"/>
      <c r="CT27" s="667"/>
      <c r="CU27" s="667"/>
      <c r="CV27" s="667"/>
      <c r="CW27" s="667"/>
      <c r="CX27" s="667"/>
      <c r="CY27" s="668"/>
      <c r="CZ27" s="639">
        <v>10.3</v>
      </c>
      <c r="DA27" s="661"/>
      <c r="DB27" s="661"/>
      <c r="DC27" s="669"/>
      <c r="DD27" s="643">
        <v>186825</v>
      </c>
      <c r="DE27" s="667"/>
      <c r="DF27" s="667"/>
      <c r="DG27" s="667"/>
      <c r="DH27" s="667"/>
      <c r="DI27" s="667"/>
      <c r="DJ27" s="667"/>
      <c r="DK27" s="668"/>
      <c r="DL27" s="643">
        <v>186525</v>
      </c>
      <c r="DM27" s="667"/>
      <c r="DN27" s="667"/>
      <c r="DO27" s="667"/>
      <c r="DP27" s="667"/>
      <c r="DQ27" s="667"/>
      <c r="DR27" s="667"/>
      <c r="DS27" s="667"/>
      <c r="DT27" s="667"/>
      <c r="DU27" s="667"/>
      <c r="DV27" s="668"/>
      <c r="DW27" s="639">
        <v>3.4</v>
      </c>
      <c r="DX27" s="661"/>
      <c r="DY27" s="661"/>
      <c r="DZ27" s="661"/>
      <c r="EA27" s="661"/>
      <c r="EB27" s="661"/>
      <c r="EC27" s="662"/>
    </row>
    <row r="28" spans="2:133" ht="11.25" customHeight="1" x14ac:dyDescent="0.2">
      <c r="B28" s="631" t="s">
        <v>573</v>
      </c>
      <c r="C28" s="632"/>
      <c r="D28" s="632"/>
      <c r="E28" s="632"/>
      <c r="F28" s="632"/>
      <c r="G28" s="632"/>
      <c r="H28" s="632"/>
      <c r="I28" s="632"/>
      <c r="J28" s="632"/>
      <c r="K28" s="632"/>
      <c r="L28" s="632"/>
      <c r="M28" s="632"/>
      <c r="N28" s="632"/>
      <c r="O28" s="632"/>
      <c r="P28" s="632"/>
      <c r="Q28" s="633"/>
      <c r="R28" s="634">
        <v>1608</v>
      </c>
      <c r="S28" s="635"/>
      <c r="T28" s="635"/>
      <c r="U28" s="635"/>
      <c r="V28" s="635"/>
      <c r="W28" s="635"/>
      <c r="X28" s="635"/>
      <c r="Y28" s="636"/>
      <c r="Z28" s="637">
        <v>0</v>
      </c>
      <c r="AA28" s="637"/>
      <c r="AB28" s="637"/>
      <c r="AC28" s="637"/>
      <c r="AD28" s="638">
        <v>1608</v>
      </c>
      <c r="AE28" s="638"/>
      <c r="AF28" s="638"/>
      <c r="AG28" s="638"/>
      <c r="AH28" s="638"/>
      <c r="AI28" s="638"/>
      <c r="AJ28" s="638"/>
      <c r="AK28" s="638"/>
      <c r="AL28" s="639">
        <v>0</v>
      </c>
      <c r="AM28" s="640"/>
      <c r="AN28" s="640"/>
      <c r="AO28" s="641"/>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37"/>
      <c r="BP28" s="637"/>
      <c r="BQ28" s="637"/>
      <c r="BR28" s="637"/>
      <c r="BS28" s="643"/>
      <c r="BT28" s="635"/>
      <c r="BU28" s="635"/>
      <c r="BV28" s="635"/>
      <c r="BW28" s="635"/>
      <c r="BX28" s="635"/>
      <c r="BY28" s="635"/>
      <c r="BZ28" s="635"/>
      <c r="CA28" s="635"/>
      <c r="CB28" s="644"/>
      <c r="CD28" s="631" t="s">
        <v>574</v>
      </c>
      <c r="CE28" s="632"/>
      <c r="CF28" s="632"/>
      <c r="CG28" s="632"/>
      <c r="CH28" s="632"/>
      <c r="CI28" s="632"/>
      <c r="CJ28" s="632"/>
      <c r="CK28" s="632"/>
      <c r="CL28" s="632"/>
      <c r="CM28" s="632"/>
      <c r="CN28" s="632"/>
      <c r="CO28" s="632"/>
      <c r="CP28" s="632"/>
      <c r="CQ28" s="633"/>
      <c r="CR28" s="634">
        <v>1155140</v>
      </c>
      <c r="CS28" s="635"/>
      <c r="CT28" s="635"/>
      <c r="CU28" s="635"/>
      <c r="CV28" s="635"/>
      <c r="CW28" s="635"/>
      <c r="CX28" s="635"/>
      <c r="CY28" s="636"/>
      <c r="CZ28" s="639">
        <v>12.1</v>
      </c>
      <c r="DA28" s="661"/>
      <c r="DB28" s="661"/>
      <c r="DC28" s="669"/>
      <c r="DD28" s="643">
        <v>1108062</v>
      </c>
      <c r="DE28" s="635"/>
      <c r="DF28" s="635"/>
      <c r="DG28" s="635"/>
      <c r="DH28" s="635"/>
      <c r="DI28" s="635"/>
      <c r="DJ28" s="635"/>
      <c r="DK28" s="636"/>
      <c r="DL28" s="643">
        <v>1102489</v>
      </c>
      <c r="DM28" s="635"/>
      <c r="DN28" s="635"/>
      <c r="DO28" s="635"/>
      <c r="DP28" s="635"/>
      <c r="DQ28" s="635"/>
      <c r="DR28" s="635"/>
      <c r="DS28" s="635"/>
      <c r="DT28" s="635"/>
      <c r="DU28" s="635"/>
      <c r="DV28" s="636"/>
      <c r="DW28" s="639">
        <v>20.3</v>
      </c>
      <c r="DX28" s="661"/>
      <c r="DY28" s="661"/>
      <c r="DZ28" s="661"/>
      <c r="EA28" s="661"/>
      <c r="EB28" s="661"/>
      <c r="EC28" s="662"/>
    </row>
    <row r="29" spans="2:133" ht="11.25" customHeight="1" x14ac:dyDescent="0.2">
      <c r="B29" s="631" t="s">
        <v>260</v>
      </c>
      <c r="C29" s="632"/>
      <c r="D29" s="632"/>
      <c r="E29" s="632"/>
      <c r="F29" s="632"/>
      <c r="G29" s="632"/>
      <c r="H29" s="632"/>
      <c r="I29" s="632"/>
      <c r="J29" s="632"/>
      <c r="K29" s="632"/>
      <c r="L29" s="632"/>
      <c r="M29" s="632"/>
      <c r="N29" s="632"/>
      <c r="O29" s="632"/>
      <c r="P29" s="632"/>
      <c r="Q29" s="633"/>
      <c r="R29" s="634">
        <v>41783</v>
      </c>
      <c r="S29" s="635"/>
      <c r="T29" s="635"/>
      <c r="U29" s="635"/>
      <c r="V29" s="635"/>
      <c r="W29" s="635"/>
      <c r="X29" s="635"/>
      <c r="Y29" s="636"/>
      <c r="Z29" s="637">
        <v>0.4</v>
      </c>
      <c r="AA29" s="637"/>
      <c r="AB29" s="637"/>
      <c r="AC29" s="637"/>
      <c r="AD29" s="638">
        <v>9</v>
      </c>
      <c r="AE29" s="638"/>
      <c r="AF29" s="638"/>
      <c r="AG29" s="638"/>
      <c r="AH29" s="638"/>
      <c r="AI29" s="638"/>
      <c r="AJ29" s="638"/>
      <c r="AK29" s="638"/>
      <c r="AL29" s="639">
        <v>0</v>
      </c>
      <c r="AM29" s="640"/>
      <c r="AN29" s="640"/>
      <c r="AO29" s="641"/>
      <c r="AP29" s="652"/>
      <c r="AQ29" s="653"/>
      <c r="AR29" s="653"/>
      <c r="AS29" s="653"/>
      <c r="AT29" s="653"/>
      <c r="AU29" s="653"/>
      <c r="AV29" s="653"/>
      <c r="AW29" s="653"/>
      <c r="AX29" s="653"/>
      <c r="AY29" s="653"/>
      <c r="AZ29" s="653"/>
      <c r="BA29" s="653"/>
      <c r="BB29" s="653"/>
      <c r="BC29" s="653"/>
      <c r="BD29" s="653"/>
      <c r="BE29" s="653"/>
      <c r="BF29" s="654"/>
      <c r="BG29" s="634"/>
      <c r="BH29" s="635"/>
      <c r="BI29" s="635"/>
      <c r="BJ29" s="635"/>
      <c r="BK29" s="635"/>
      <c r="BL29" s="635"/>
      <c r="BM29" s="635"/>
      <c r="BN29" s="636"/>
      <c r="BO29" s="637"/>
      <c r="BP29" s="637"/>
      <c r="BQ29" s="637"/>
      <c r="BR29" s="637"/>
      <c r="BS29" s="638"/>
      <c r="BT29" s="638"/>
      <c r="BU29" s="638"/>
      <c r="BV29" s="638"/>
      <c r="BW29" s="638"/>
      <c r="BX29" s="638"/>
      <c r="BY29" s="638"/>
      <c r="BZ29" s="638"/>
      <c r="CA29" s="638"/>
      <c r="CB29" s="642"/>
      <c r="CD29" s="672" t="s">
        <v>261</v>
      </c>
      <c r="CE29" s="673"/>
      <c r="CF29" s="631" t="s">
        <v>575</v>
      </c>
      <c r="CG29" s="632"/>
      <c r="CH29" s="632"/>
      <c r="CI29" s="632"/>
      <c r="CJ29" s="632"/>
      <c r="CK29" s="632"/>
      <c r="CL29" s="632"/>
      <c r="CM29" s="632"/>
      <c r="CN29" s="632"/>
      <c r="CO29" s="632"/>
      <c r="CP29" s="632"/>
      <c r="CQ29" s="633"/>
      <c r="CR29" s="634">
        <v>1155087</v>
      </c>
      <c r="CS29" s="667"/>
      <c r="CT29" s="667"/>
      <c r="CU29" s="667"/>
      <c r="CV29" s="667"/>
      <c r="CW29" s="667"/>
      <c r="CX29" s="667"/>
      <c r="CY29" s="668"/>
      <c r="CZ29" s="639">
        <v>12.1</v>
      </c>
      <c r="DA29" s="661"/>
      <c r="DB29" s="661"/>
      <c r="DC29" s="669"/>
      <c r="DD29" s="643">
        <v>1108009</v>
      </c>
      <c r="DE29" s="667"/>
      <c r="DF29" s="667"/>
      <c r="DG29" s="667"/>
      <c r="DH29" s="667"/>
      <c r="DI29" s="667"/>
      <c r="DJ29" s="667"/>
      <c r="DK29" s="668"/>
      <c r="DL29" s="643">
        <v>1102436</v>
      </c>
      <c r="DM29" s="667"/>
      <c r="DN29" s="667"/>
      <c r="DO29" s="667"/>
      <c r="DP29" s="667"/>
      <c r="DQ29" s="667"/>
      <c r="DR29" s="667"/>
      <c r="DS29" s="667"/>
      <c r="DT29" s="667"/>
      <c r="DU29" s="667"/>
      <c r="DV29" s="668"/>
      <c r="DW29" s="639">
        <v>20.3</v>
      </c>
      <c r="DX29" s="661"/>
      <c r="DY29" s="661"/>
      <c r="DZ29" s="661"/>
      <c r="EA29" s="661"/>
      <c r="EB29" s="661"/>
      <c r="EC29" s="662"/>
    </row>
    <row r="30" spans="2:133" ht="11.25" customHeight="1" x14ac:dyDescent="0.2">
      <c r="B30" s="631" t="s">
        <v>262</v>
      </c>
      <c r="C30" s="632"/>
      <c r="D30" s="632"/>
      <c r="E30" s="632"/>
      <c r="F30" s="632"/>
      <c r="G30" s="632"/>
      <c r="H30" s="632"/>
      <c r="I30" s="632"/>
      <c r="J30" s="632"/>
      <c r="K30" s="632"/>
      <c r="L30" s="632"/>
      <c r="M30" s="632"/>
      <c r="N30" s="632"/>
      <c r="O30" s="632"/>
      <c r="P30" s="632"/>
      <c r="Q30" s="633"/>
      <c r="R30" s="634">
        <v>94765</v>
      </c>
      <c r="S30" s="635"/>
      <c r="T30" s="635"/>
      <c r="U30" s="635"/>
      <c r="V30" s="635"/>
      <c r="W30" s="635"/>
      <c r="X30" s="635"/>
      <c r="Y30" s="636"/>
      <c r="Z30" s="637">
        <v>0.9</v>
      </c>
      <c r="AA30" s="637"/>
      <c r="AB30" s="637"/>
      <c r="AC30" s="637"/>
      <c r="AD30" s="638">
        <v>6242</v>
      </c>
      <c r="AE30" s="638"/>
      <c r="AF30" s="638"/>
      <c r="AG30" s="638"/>
      <c r="AH30" s="638"/>
      <c r="AI30" s="638"/>
      <c r="AJ30" s="638"/>
      <c r="AK30" s="638"/>
      <c r="AL30" s="639">
        <v>0.1</v>
      </c>
      <c r="AM30" s="640"/>
      <c r="AN30" s="640"/>
      <c r="AO30" s="641"/>
      <c r="AP30" s="616" t="s">
        <v>217</v>
      </c>
      <c r="AQ30" s="617"/>
      <c r="AR30" s="617"/>
      <c r="AS30" s="617"/>
      <c r="AT30" s="617"/>
      <c r="AU30" s="617"/>
      <c r="AV30" s="617"/>
      <c r="AW30" s="617"/>
      <c r="AX30" s="617"/>
      <c r="AY30" s="617"/>
      <c r="AZ30" s="617"/>
      <c r="BA30" s="617"/>
      <c r="BB30" s="617"/>
      <c r="BC30" s="617"/>
      <c r="BD30" s="617"/>
      <c r="BE30" s="617"/>
      <c r="BF30" s="618"/>
      <c r="BG30" s="616" t="s">
        <v>263</v>
      </c>
      <c r="BH30" s="670"/>
      <c r="BI30" s="670"/>
      <c r="BJ30" s="670"/>
      <c r="BK30" s="670"/>
      <c r="BL30" s="670"/>
      <c r="BM30" s="670"/>
      <c r="BN30" s="670"/>
      <c r="BO30" s="670"/>
      <c r="BP30" s="670"/>
      <c r="BQ30" s="671"/>
      <c r="BR30" s="616" t="s">
        <v>264</v>
      </c>
      <c r="BS30" s="670"/>
      <c r="BT30" s="670"/>
      <c r="BU30" s="670"/>
      <c r="BV30" s="670"/>
      <c r="BW30" s="670"/>
      <c r="BX30" s="670"/>
      <c r="BY30" s="670"/>
      <c r="BZ30" s="670"/>
      <c r="CA30" s="670"/>
      <c r="CB30" s="671"/>
      <c r="CD30" s="674"/>
      <c r="CE30" s="675"/>
      <c r="CF30" s="631" t="s">
        <v>576</v>
      </c>
      <c r="CG30" s="632"/>
      <c r="CH30" s="632"/>
      <c r="CI30" s="632"/>
      <c r="CJ30" s="632"/>
      <c r="CK30" s="632"/>
      <c r="CL30" s="632"/>
      <c r="CM30" s="632"/>
      <c r="CN30" s="632"/>
      <c r="CO30" s="632"/>
      <c r="CP30" s="632"/>
      <c r="CQ30" s="633"/>
      <c r="CR30" s="634">
        <v>1117310</v>
      </c>
      <c r="CS30" s="635"/>
      <c r="CT30" s="635"/>
      <c r="CU30" s="635"/>
      <c r="CV30" s="635"/>
      <c r="CW30" s="635"/>
      <c r="CX30" s="635"/>
      <c r="CY30" s="636"/>
      <c r="CZ30" s="639">
        <v>11.7</v>
      </c>
      <c r="DA30" s="661"/>
      <c r="DB30" s="661"/>
      <c r="DC30" s="669"/>
      <c r="DD30" s="643">
        <v>1075546</v>
      </c>
      <c r="DE30" s="635"/>
      <c r="DF30" s="635"/>
      <c r="DG30" s="635"/>
      <c r="DH30" s="635"/>
      <c r="DI30" s="635"/>
      <c r="DJ30" s="635"/>
      <c r="DK30" s="636"/>
      <c r="DL30" s="643">
        <v>1069973</v>
      </c>
      <c r="DM30" s="635"/>
      <c r="DN30" s="635"/>
      <c r="DO30" s="635"/>
      <c r="DP30" s="635"/>
      <c r="DQ30" s="635"/>
      <c r="DR30" s="635"/>
      <c r="DS30" s="635"/>
      <c r="DT30" s="635"/>
      <c r="DU30" s="635"/>
      <c r="DV30" s="636"/>
      <c r="DW30" s="639">
        <v>19.7</v>
      </c>
      <c r="DX30" s="661"/>
      <c r="DY30" s="661"/>
      <c r="DZ30" s="661"/>
      <c r="EA30" s="661"/>
      <c r="EB30" s="661"/>
      <c r="EC30" s="662"/>
    </row>
    <row r="31" spans="2:133" ht="11.25" customHeight="1" x14ac:dyDescent="0.2">
      <c r="B31" s="631" t="s">
        <v>265</v>
      </c>
      <c r="C31" s="632"/>
      <c r="D31" s="632"/>
      <c r="E31" s="632"/>
      <c r="F31" s="632"/>
      <c r="G31" s="632"/>
      <c r="H31" s="632"/>
      <c r="I31" s="632"/>
      <c r="J31" s="632"/>
      <c r="K31" s="632"/>
      <c r="L31" s="632"/>
      <c r="M31" s="632"/>
      <c r="N31" s="632"/>
      <c r="O31" s="632"/>
      <c r="P31" s="632"/>
      <c r="Q31" s="633"/>
      <c r="R31" s="634">
        <v>23884</v>
      </c>
      <c r="S31" s="635"/>
      <c r="T31" s="635"/>
      <c r="U31" s="635"/>
      <c r="V31" s="635"/>
      <c r="W31" s="635"/>
      <c r="X31" s="635"/>
      <c r="Y31" s="636"/>
      <c r="Z31" s="637">
        <v>0.2</v>
      </c>
      <c r="AA31" s="637"/>
      <c r="AB31" s="637"/>
      <c r="AC31" s="637"/>
      <c r="AD31" s="638" t="s">
        <v>393</v>
      </c>
      <c r="AE31" s="638"/>
      <c r="AF31" s="638"/>
      <c r="AG31" s="638"/>
      <c r="AH31" s="638"/>
      <c r="AI31" s="638"/>
      <c r="AJ31" s="638"/>
      <c r="AK31" s="638"/>
      <c r="AL31" s="639" t="s">
        <v>393</v>
      </c>
      <c r="AM31" s="640"/>
      <c r="AN31" s="640"/>
      <c r="AO31" s="641"/>
      <c r="AP31" s="682" t="s">
        <v>266</v>
      </c>
      <c r="AQ31" s="683"/>
      <c r="AR31" s="683"/>
      <c r="AS31" s="683"/>
      <c r="AT31" s="688" t="s">
        <v>267</v>
      </c>
      <c r="AU31" s="343"/>
      <c r="AV31" s="343"/>
      <c r="AW31" s="343"/>
      <c r="AX31" s="620" t="s">
        <v>187</v>
      </c>
      <c r="AY31" s="621"/>
      <c r="AZ31" s="621"/>
      <c r="BA31" s="621"/>
      <c r="BB31" s="621"/>
      <c r="BC31" s="621"/>
      <c r="BD31" s="621"/>
      <c r="BE31" s="621"/>
      <c r="BF31" s="622"/>
      <c r="BG31" s="681">
        <v>99.1</v>
      </c>
      <c r="BH31" s="678"/>
      <c r="BI31" s="678"/>
      <c r="BJ31" s="678"/>
      <c r="BK31" s="678"/>
      <c r="BL31" s="678"/>
      <c r="BM31" s="629">
        <v>97.4</v>
      </c>
      <c r="BN31" s="678"/>
      <c r="BO31" s="678"/>
      <c r="BP31" s="678"/>
      <c r="BQ31" s="679"/>
      <c r="BR31" s="681">
        <v>99.2</v>
      </c>
      <c r="BS31" s="678"/>
      <c r="BT31" s="678"/>
      <c r="BU31" s="678"/>
      <c r="BV31" s="678"/>
      <c r="BW31" s="678"/>
      <c r="BX31" s="629">
        <v>97.6</v>
      </c>
      <c r="BY31" s="678"/>
      <c r="BZ31" s="678"/>
      <c r="CA31" s="678"/>
      <c r="CB31" s="679"/>
      <c r="CD31" s="674"/>
      <c r="CE31" s="675"/>
      <c r="CF31" s="631" t="s">
        <v>577</v>
      </c>
      <c r="CG31" s="632"/>
      <c r="CH31" s="632"/>
      <c r="CI31" s="632"/>
      <c r="CJ31" s="632"/>
      <c r="CK31" s="632"/>
      <c r="CL31" s="632"/>
      <c r="CM31" s="632"/>
      <c r="CN31" s="632"/>
      <c r="CO31" s="632"/>
      <c r="CP31" s="632"/>
      <c r="CQ31" s="633"/>
      <c r="CR31" s="634">
        <v>37777</v>
      </c>
      <c r="CS31" s="667"/>
      <c r="CT31" s="667"/>
      <c r="CU31" s="667"/>
      <c r="CV31" s="667"/>
      <c r="CW31" s="667"/>
      <c r="CX31" s="667"/>
      <c r="CY31" s="668"/>
      <c r="CZ31" s="639">
        <v>0.4</v>
      </c>
      <c r="DA31" s="661"/>
      <c r="DB31" s="661"/>
      <c r="DC31" s="669"/>
      <c r="DD31" s="643">
        <v>32463</v>
      </c>
      <c r="DE31" s="667"/>
      <c r="DF31" s="667"/>
      <c r="DG31" s="667"/>
      <c r="DH31" s="667"/>
      <c r="DI31" s="667"/>
      <c r="DJ31" s="667"/>
      <c r="DK31" s="668"/>
      <c r="DL31" s="643">
        <v>32463</v>
      </c>
      <c r="DM31" s="667"/>
      <c r="DN31" s="667"/>
      <c r="DO31" s="667"/>
      <c r="DP31" s="667"/>
      <c r="DQ31" s="667"/>
      <c r="DR31" s="667"/>
      <c r="DS31" s="667"/>
      <c r="DT31" s="667"/>
      <c r="DU31" s="667"/>
      <c r="DV31" s="668"/>
      <c r="DW31" s="639">
        <v>0.6</v>
      </c>
      <c r="DX31" s="661"/>
      <c r="DY31" s="661"/>
      <c r="DZ31" s="661"/>
      <c r="EA31" s="661"/>
      <c r="EB31" s="661"/>
      <c r="EC31" s="662"/>
    </row>
    <row r="32" spans="2:133" ht="11.25" customHeight="1" x14ac:dyDescent="0.2">
      <c r="B32" s="631" t="s">
        <v>268</v>
      </c>
      <c r="C32" s="632"/>
      <c r="D32" s="632"/>
      <c r="E32" s="632"/>
      <c r="F32" s="632"/>
      <c r="G32" s="632"/>
      <c r="H32" s="632"/>
      <c r="I32" s="632"/>
      <c r="J32" s="632"/>
      <c r="K32" s="632"/>
      <c r="L32" s="632"/>
      <c r="M32" s="632"/>
      <c r="N32" s="632"/>
      <c r="O32" s="632"/>
      <c r="P32" s="632"/>
      <c r="Q32" s="633"/>
      <c r="R32" s="634">
        <v>1459979</v>
      </c>
      <c r="S32" s="635"/>
      <c r="T32" s="635"/>
      <c r="U32" s="635"/>
      <c r="V32" s="635"/>
      <c r="W32" s="635"/>
      <c r="X32" s="635"/>
      <c r="Y32" s="636"/>
      <c r="Z32" s="637">
        <v>14.6</v>
      </c>
      <c r="AA32" s="637"/>
      <c r="AB32" s="637"/>
      <c r="AC32" s="637"/>
      <c r="AD32" s="638" t="s">
        <v>393</v>
      </c>
      <c r="AE32" s="638"/>
      <c r="AF32" s="638"/>
      <c r="AG32" s="638"/>
      <c r="AH32" s="638"/>
      <c r="AI32" s="638"/>
      <c r="AJ32" s="638"/>
      <c r="AK32" s="638"/>
      <c r="AL32" s="639" t="s">
        <v>393</v>
      </c>
      <c r="AM32" s="640"/>
      <c r="AN32" s="640"/>
      <c r="AO32" s="641"/>
      <c r="AP32" s="684"/>
      <c r="AQ32" s="685"/>
      <c r="AR32" s="685"/>
      <c r="AS32" s="685"/>
      <c r="AT32" s="689"/>
      <c r="AU32" s="205" t="s">
        <v>578</v>
      </c>
      <c r="AX32" s="631" t="s">
        <v>269</v>
      </c>
      <c r="AY32" s="632"/>
      <c r="AZ32" s="632"/>
      <c r="BA32" s="632"/>
      <c r="BB32" s="632"/>
      <c r="BC32" s="632"/>
      <c r="BD32" s="632"/>
      <c r="BE32" s="632"/>
      <c r="BF32" s="633"/>
      <c r="BG32" s="691">
        <v>99.2</v>
      </c>
      <c r="BH32" s="667"/>
      <c r="BI32" s="667"/>
      <c r="BJ32" s="667"/>
      <c r="BK32" s="667"/>
      <c r="BL32" s="667"/>
      <c r="BM32" s="640">
        <v>97.9</v>
      </c>
      <c r="BN32" s="667"/>
      <c r="BO32" s="667"/>
      <c r="BP32" s="667"/>
      <c r="BQ32" s="680"/>
      <c r="BR32" s="691">
        <v>99.2</v>
      </c>
      <c r="BS32" s="667"/>
      <c r="BT32" s="667"/>
      <c r="BU32" s="667"/>
      <c r="BV32" s="667"/>
      <c r="BW32" s="667"/>
      <c r="BX32" s="640">
        <v>98</v>
      </c>
      <c r="BY32" s="667"/>
      <c r="BZ32" s="667"/>
      <c r="CA32" s="667"/>
      <c r="CB32" s="680"/>
      <c r="CD32" s="676"/>
      <c r="CE32" s="677"/>
      <c r="CF32" s="631" t="s">
        <v>579</v>
      </c>
      <c r="CG32" s="632"/>
      <c r="CH32" s="632"/>
      <c r="CI32" s="632"/>
      <c r="CJ32" s="632"/>
      <c r="CK32" s="632"/>
      <c r="CL32" s="632"/>
      <c r="CM32" s="632"/>
      <c r="CN32" s="632"/>
      <c r="CO32" s="632"/>
      <c r="CP32" s="632"/>
      <c r="CQ32" s="633"/>
      <c r="CR32" s="634">
        <v>53</v>
      </c>
      <c r="CS32" s="635"/>
      <c r="CT32" s="635"/>
      <c r="CU32" s="635"/>
      <c r="CV32" s="635"/>
      <c r="CW32" s="635"/>
      <c r="CX32" s="635"/>
      <c r="CY32" s="636"/>
      <c r="CZ32" s="639">
        <v>0</v>
      </c>
      <c r="DA32" s="661"/>
      <c r="DB32" s="661"/>
      <c r="DC32" s="669"/>
      <c r="DD32" s="643">
        <v>53</v>
      </c>
      <c r="DE32" s="635"/>
      <c r="DF32" s="635"/>
      <c r="DG32" s="635"/>
      <c r="DH32" s="635"/>
      <c r="DI32" s="635"/>
      <c r="DJ32" s="635"/>
      <c r="DK32" s="636"/>
      <c r="DL32" s="643">
        <v>53</v>
      </c>
      <c r="DM32" s="635"/>
      <c r="DN32" s="635"/>
      <c r="DO32" s="635"/>
      <c r="DP32" s="635"/>
      <c r="DQ32" s="635"/>
      <c r="DR32" s="635"/>
      <c r="DS32" s="635"/>
      <c r="DT32" s="635"/>
      <c r="DU32" s="635"/>
      <c r="DV32" s="636"/>
      <c r="DW32" s="639">
        <v>0</v>
      </c>
      <c r="DX32" s="661"/>
      <c r="DY32" s="661"/>
      <c r="DZ32" s="661"/>
      <c r="EA32" s="661"/>
      <c r="EB32" s="661"/>
      <c r="EC32" s="662"/>
    </row>
    <row r="33" spans="2:133" ht="11.25" customHeight="1" x14ac:dyDescent="0.2">
      <c r="B33" s="663" t="s">
        <v>270</v>
      </c>
      <c r="C33" s="664"/>
      <c r="D33" s="664"/>
      <c r="E33" s="664"/>
      <c r="F33" s="664"/>
      <c r="G33" s="664"/>
      <c r="H33" s="664"/>
      <c r="I33" s="664"/>
      <c r="J33" s="664"/>
      <c r="K33" s="664"/>
      <c r="L33" s="664"/>
      <c r="M33" s="664"/>
      <c r="N33" s="664"/>
      <c r="O33" s="664"/>
      <c r="P33" s="664"/>
      <c r="Q33" s="665"/>
      <c r="R33" s="634" t="s">
        <v>393</v>
      </c>
      <c r="S33" s="635"/>
      <c r="T33" s="635"/>
      <c r="U33" s="635"/>
      <c r="V33" s="635"/>
      <c r="W33" s="635"/>
      <c r="X33" s="635"/>
      <c r="Y33" s="636"/>
      <c r="Z33" s="637" t="s">
        <v>393</v>
      </c>
      <c r="AA33" s="637"/>
      <c r="AB33" s="637"/>
      <c r="AC33" s="637"/>
      <c r="AD33" s="638" t="s">
        <v>393</v>
      </c>
      <c r="AE33" s="638"/>
      <c r="AF33" s="638"/>
      <c r="AG33" s="638"/>
      <c r="AH33" s="638"/>
      <c r="AI33" s="638"/>
      <c r="AJ33" s="638"/>
      <c r="AK33" s="638"/>
      <c r="AL33" s="639" t="s">
        <v>393</v>
      </c>
      <c r="AM33" s="640"/>
      <c r="AN33" s="640"/>
      <c r="AO33" s="641"/>
      <c r="AP33" s="686"/>
      <c r="AQ33" s="687"/>
      <c r="AR33" s="687"/>
      <c r="AS33" s="687"/>
      <c r="AT33" s="690"/>
      <c r="AU33" s="344"/>
      <c r="AV33" s="344"/>
      <c r="AW33" s="344"/>
      <c r="AX33" s="652" t="s">
        <v>271</v>
      </c>
      <c r="AY33" s="653"/>
      <c r="AZ33" s="653"/>
      <c r="BA33" s="653"/>
      <c r="BB33" s="653"/>
      <c r="BC33" s="653"/>
      <c r="BD33" s="653"/>
      <c r="BE33" s="653"/>
      <c r="BF33" s="654"/>
      <c r="BG33" s="692">
        <v>98.8</v>
      </c>
      <c r="BH33" s="693"/>
      <c r="BI33" s="693"/>
      <c r="BJ33" s="693"/>
      <c r="BK33" s="693"/>
      <c r="BL33" s="693"/>
      <c r="BM33" s="694">
        <v>96.3</v>
      </c>
      <c r="BN33" s="693"/>
      <c r="BO33" s="693"/>
      <c r="BP33" s="693"/>
      <c r="BQ33" s="695"/>
      <c r="BR33" s="692">
        <v>99</v>
      </c>
      <c r="BS33" s="693"/>
      <c r="BT33" s="693"/>
      <c r="BU33" s="693"/>
      <c r="BV33" s="693"/>
      <c r="BW33" s="693"/>
      <c r="BX33" s="694">
        <v>96.7</v>
      </c>
      <c r="BY33" s="693"/>
      <c r="BZ33" s="693"/>
      <c r="CA33" s="693"/>
      <c r="CB33" s="695"/>
      <c r="CD33" s="631" t="s">
        <v>272</v>
      </c>
      <c r="CE33" s="632"/>
      <c r="CF33" s="632"/>
      <c r="CG33" s="632"/>
      <c r="CH33" s="632"/>
      <c r="CI33" s="632"/>
      <c r="CJ33" s="632"/>
      <c r="CK33" s="632"/>
      <c r="CL33" s="632"/>
      <c r="CM33" s="632"/>
      <c r="CN33" s="632"/>
      <c r="CO33" s="632"/>
      <c r="CP33" s="632"/>
      <c r="CQ33" s="633"/>
      <c r="CR33" s="634">
        <v>4622510</v>
      </c>
      <c r="CS33" s="667"/>
      <c r="CT33" s="667"/>
      <c r="CU33" s="667"/>
      <c r="CV33" s="667"/>
      <c r="CW33" s="667"/>
      <c r="CX33" s="667"/>
      <c r="CY33" s="668"/>
      <c r="CZ33" s="639">
        <v>48.4</v>
      </c>
      <c r="DA33" s="661"/>
      <c r="DB33" s="661"/>
      <c r="DC33" s="669"/>
      <c r="DD33" s="643">
        <v>3335037</v>
      </c>
      <c r="DE33" s="667"/>
      <c r="DF33" s="667"/>
      <c r="DG33" s="667"/>
      <c r="DH33" s="667"/>
      <c r="DI33" s="667"/>
      <c r="DJ33" s="667"/>
      <c r="DK33" s="668"/>
      <c r="DL33" s="643">
        <v>1887527</v>
      </c>
      <c r="DM33" s="667"/>
      <c r="DN33" s="667"/>
      <c r="DO33" s="667"/>
      <c r="DP33" s="667"/>
      <c r="DQ33" s="667"/>
      <c r="DR33" s="667"/>
      <c r="DS33" s="667"/>
      <c r="DT33" s="667"/>
      <c r="DU33" s="667"/>
      <c r="DV33" s="668"/>
      <c r="DW33" s="639">
        <v>34.700000000000003</v>
      </c>
      <c r="DX33" s="661"/>
      <c r="DY33" s="661"/>
      <c r="DZ33" s="661"/>
      <c r="EA33" s="661"/>
      <c r="EB33" s="661"/>
      <c r="EC33" s="662"/>
    </row>
    <row r="34" spans="2:133" ht="11.25" customHeight="1" x14ac:dyDescent="0.2">
      <c r="B34" s="631" t="s">
        <v>273</v>
      </c>
      <c r="C34" s="632"/>
      <c r="D34" s="632"/>
      <c r="E34" s="632"/>
      <c r="F34" s="632"/>
      <c r="G34" s="632"/>
      <c r="H34" s="632"/>
      <c r="I34" s="632"/>
      <c r="J34" s="632"/>
      <c r="K34" s="632"/>
      <c r="L34" s="632"/>
      <c r="M34" s="632"/>
      <c r="N34" s="632"/>
      <c r="O34" s="632"/>
      <c r="P34" s="632"/>
      <c r="Q34" s="633"/>
      <c r="R34" s="634">
        <v>711416</v>
      </c>
      <c r="S34" s="635"/>
      <c r="T34" s="635"/>
      <c r="U34" s="635"/>
      <c r="V34" s="635"/>
      <c r="W34" s="635"/>
      <c r="X34" s="635"/>
      <c r="Y34" s="636"/>
      <c r="Z34" s="637">
        <v>7.1</v>
      </c>
      <c r="AA34" s="637"/>
      <c r="AB34" s="637"/>
      <c r="AC34" s="637"/>
      <c r="AD34" s="638" t="s">
        <v>393</v>
      </c>
      <c r="AE34" s="638"/>
      <c r="AF34" s="638"/>
      <c r="AG34" s="638"/>
      <c r="AH34" s="638"/>
      <c r="AI34" s="638"/>
      <c r="AJ34" s="638"/>
      <c r="AK34" s="638"/>
      <c r="AL34" s="639" t="s">
        <v>393</v>
      </c>
      <c r="AM34" s="640"/>
      <c r="AN34" s="640"/>
      <c r="AO34" s="641"/>
      <c r="AP34" s="209"/>
      <c r="AQ34" s="210"/>
      <c r="AS34" s="343"/>
      <c r="AT34" s="343"/>
      <c r="AU34" s="343"/>
      <c r="AV34" s="343"/>
      <c r="AW34" s="343"/>
      <c r="AX34" s="343"/>
      <c r="AY34" s="343"/>
      <c r="AZ34" s="343"/>
      <c r="BA34" s="343"/>
      <c r="BB34" s="343"/>
      <c r="BC34" s="343"/>
      <c r="BD34" s="343"/>
      <c r="BE34" s="343"/>
      <c r="BF34" s="343"/>
      <c r="BG34" s="210"/>
      <c r="BH34" s="210"/>
      <c r="BI34" s="210"/>
      <c r="BJ34" s="210"/>
      <c r="BK34" s="210"/>
      <c r="BL34" s="210"/>
      <c r="BM34" s="210"/>
      <c r="BN34" s="210"/>
      <c r="BO34" s="210"/>
      <c r="BP34" s="210"/>
      <c r="BQ34" s="210"/>
      <c r="BR34" s="210"/>
      <c r="BS34" s="210"/>
      <c r="BT34" s="210"/>
      <c r="BU34" s="210"/>
      <c r="BV34" s="210"/>
      <c r="BW34" s="210"/>
      <c r="BX34" s="210"/>
      <c r="BY34" s="210"/>
      <c r="BZ34" s="210"/>
      <c r="CA34" s="210"/>
      <c r="CB34" s="210"/>
      <c r="CD34" s="631" t="s">
        <v>580</v>
      </c>
      <c r="CE34" s="632"/>
      <c r="CF34" s="632"/>
      <c r="CG34" s="632"/>
      <c r="CH34" s="632"/>
      <c r="CI34" s="632"/>
      <c r="CJ34" s="632"/>
      <c r="CK34" s="632"/>
      <c r="CL34" s="632"/>
      <c r="CM34" s="632"/>
      <c r="CN34" s="632"/>
      <c r="CO34" s="632"/>
      <c r="CP34" s="632"/>
      <c r="CQ34" s="633"/>
      <c r="CR34" s="634">
        <v>1184951</v>
      </c>
      <c r="CS34" s="635"/>
      <c r="CT34" s="635"/>
      <c r="CU34" s="635"/>
      <c r="CV34" s="635"/>
      <c r="CW34" s="635"/>
      <c r="CX34" s="635"/>
      <c r="CY34" s="636"/>
      <c r="CZ34" s="639">
        <v>12.4</v>
      </c>
      <c r="DA34" s="661"/>
      <c r="DB34" s="661"/>
      <c r="DC34" s="669"/>
      <c r="DD34" s="643">
        <v>772690</v>
      </c>
      <c r="DE34" s="635"/>
      <c r="DF34" s="635"/>
      <c r="DG34" s="635"/>
      <c r="DH34" s="635"/>
      <c r="DI34" s="635"/>
      <c r="DJ34" s="635"/>
      <c r="DK34" s="636"/>
      <c r="DL34" s="643">
        <v>644509</v>
      </c>
      <c r="DM34" s="635"/>
      <c r="DN34" s="635"/>
      <c r="DO34" s="635"/>
      <c r="DP34" s="635"/>
      <c r="DQ34" s="635"/>
      <c r="DR34" s="635"/>
      <c r="DS34" s="635"/>
      <c r="DT34" s="635"/>
      <c r="DU34" s="635"/>
      <c r="DV34" s="636"/>
      <c r="DW34" s="639">
        <v>11.8</v>
      </c>
      <c r="DX34" s="661"/>
      <c r="DY34" s="661"/>
      <c r="DZ34" s="661"/>
      <c r="EA34" s="661"/>
      <c r="EB34" s="661"/>
      <c r="EC34" s="662"/>
    </row>
    <row r="35" spans="2:133" ht="11.25" customHeight="1" x14ac:dyDescent="0.2">
      <c r="B35" s="631" t="s">
        <v>274</v>
      </c>
      <c r="C35" s="632"/>
      <c r="D35" s="632"/>
      <c r="E35" s="632"/>
      <c r="F35" s="632"/>
      <c r="G35" s="632"/>
      <c r="H35" s="632"/>
      <c r="I35" s="632"/>
      <c r="J35" s="632"/>
      <c r="K35" s="632"/>
      <c r="L35" s="632"/>
      <c r="M35" s="632"/>
      <c r="N35" s="632"/>
      <c r="O35" s="632"/>
      <c r="P35" s="632"/>
      <c r="Q35" s="633"/>
      <c r="R35" s="634">
        <v>51710</v>
      </c>
      <c r="S35" s="635"/>
      <c r="T35" s="635"/>
      <c r="U35" s="635"/>
      <c r="V35" s="635"/>
      <c r="W35" s="635"/>
      <c r="X35" s="635"/>
      <c r="Y35" s="636"/>
      <c r="Z35" s="637">
        <v>0.5</v>
      </c>
      <c r="AA35" s="637"/>
      <c r="AB35" s="637"/>
      <c r="AC35" s="637"/>
      <c r="AD35" s="638">
        <v>6533</v>
      </c>
      <c r="AE35" s="638"/>
      <c r="AF35" s="638"/>
      <c r="AG35" s="638"/>
      <c r="AH35" s="638"/>
      <c r="AI35" s="638"/>
      <c r="AJ35" s="638"/>
      <c r="AK35" s="638"/>
      <c r="AL35" s="639">
        <v>0.1</v>
      </c>
      <c r="AM35" s="640"/>
      <c r="AN35" s="640"/>
      <c r="AO35" s="641"/>
      <c r="AP35" s="211"/>
      <c r="AQ35" s="616" t="s">
        <v>275</v>
      </c>
      <c r="AR35" s="617"/>
      <c r="AS35" s="617"/>
      <c r="AT35" s="617"/>
      <c r="AU35" s="617"/>
      <c r="AV35" s="617"/>
      <c r="AW35" s="617"/>
      <c r="AX35" s="617"/>
      <c r="AY35" s="617"/>
      <c r="AZ35" s="617"/>
      <c r="BA35" s="617"/>
      <c r="BB35" s="617"/>
      <c r="BC35" s="617"/>
      <c r="BD35" s="617"/>
      <c r="BE35" s="617"/>
      <c r="BF35" s="618"/>
      <c r="BG35" s="616" t="s">
        <v>276</v>
      </c>
      <c r="BH35" s="617"/>
      <c r="BI35" s="617"/>
      <c r="BJ35" s="617"/>
      <c r="BK35" s="617"/>
      <c r="BL35" s="617"/>
      <c r="BM35" s="617"/>
      <c r="BN35" s="617"/>
      <c r="BO35" s="617"/>
      <c r="BP35" s="617"/>
      <c r="BQ35" s="617"/>
      <c r="BR35" s="617"/>
      <c r="BS35" s="617"/>
      <c r="BT35" s="617"/>
      <c r="BU35" s="617"/>
      <c r="BV35" s="617"/>
      <c r="BW35" s="617"/>
      <c r="BX35" s="617"/>
      <c r="BY35" s="617"/>
      <c r="BZ35" s="617"/>
      <c r="CA35" s="617"/>
      <c r="CB35" s="618"/>
      <c r="CD35" s="631" t="s">
        <v>581</v>
      </c>
      <c r="CE35" s="632"/>
      <c r="CF35" s="632"/>
      <c r="CG35" s="632"/>
      <c r="CH35" s="632"/>
      <c r="CI35" s="632"/>
      <c r="CJ35" s="632"/>
      <c r="CK35" s="632"/>
      <c r="CL35" s="632"/>
      <c r="CM35" s="632"/>
      <c r="CN35" s="632"/>
      <c r="CO35" s="632"/>
      <c r="CP35" s="632"/>
      <c r="CQ35" s="633"/>
      <c r="CR35" s="634">
        <v>273921</v>
      </c>
      <c r="CS35" s="667"/>
      <c r="CT35" s="667"/>
      <c r="CU35" s="667"/>
      <c r="CV35" s="667"/>
      <c r="CW35" s="667"/>
      <c r="CX35" s="667"/>
      <c r="CY35" s="668"/>
      <c r="CZ35" s="639">
        <v>2.9</v>
      </c>
      <c r="DA35" s="661"/>
      <c r="DB35" s="661"/>
      <c r="DC35" s="669"/>
      <c r="DD35" s="643">
        <v>154694</v>
      </c>
      <c r="DE35" s="667"/>
      <c r="DF35" s="667"/>
      <c r="DG35" s="667"/>
      <c r="DH35" s="667"/>
      <c r="DI35" s="667"/>
      <c r="DJ35" s="667"/>
      <c r="DK35" s="668"/>
      <c r="DL35" s="643">
        <v>35754</v>
      </c>
      <c r="DM35" s="667"/>
      <c r="DN35" s="667"/>
      <c r="DO35" s="667"/>
      <c r="DP35" s="667"/>
      <c r="DQ35" s="667"/>
      <c r="DR35" s="667"/>
      <c r="DS35" s="667"/>
      <c r="DT35" s="667"/>
      <c r="DU35" s="667"/>
      <c r="DV35" s="668"/>
      <c r="DW35" s="639">
        <v>0.7</v>
      </c>
      <c r="DX35" s="661"/>
      <c r="DY35" s="661"/>
      <c r="DZ35" s="661"/>
      <c r="EA35" s="661"/>
      <c r="EB35" s="661"/>
      <c r="EC35" s="662"/>
    </row>
    <row r="36" spans="2:133" ht="11.25" customHeight="1" x14ac:dyDescent="0.2">
      <c r="B36" s="631" t="s">
        <v>277</v>
      </c>
      <c r="C36" s="632"/>
      <c r="D36" s="632"/>
      <c r="E36" s="632"/>
      <c r="F36" s="632"/>
      <c r="G36" s="632"/>
      <c r="H36" s="632"/>
      <c r="I36" s="632"/>
      <c r="J36" s="632"/>
      <c r="K36" s="632"/>
      <c r="L36" s="632"/>
      <c r="M36" s="632"/>
      <c r="N36" s="632"/>
      <c r="O36" s="632"/>
      <c r="P36" s="632"/>
      <c r="Q36" s="633"/>
      <c r="R36" s="634">
        <v>274732</v>
      </c>
      <c r="S36" s="635"/>
      <c r="T36" s="635"/>
      <c r="U36" s="635"/>
      <c r="V36" s="635"/>
      <c r="W36" s="635"/>
      <c r="X36" s="635"/>
      <c r="Y36" s="636"/>
      <c r="Z36" s="637">
        <v>2.8</v>
      </c>
      <c r="AA36" s="637"/>
      <c r="AB36" s="637"/>
      <c r="AC36" s="637"/>
      <c r="AD36" s="638" t="s">
        <v>393</v>
      </c>
      <c r="AE36" s="638"/>
      <c r="AF36" s="638"/>
      <c r="AG36" s="638"/>
      <c r="AH36" s="638"/>
      <c r="AI36" s="638"/>
      <c r="AJ36" s="638"/>
      <c r="AK36" s="638"/>
      <c r="AL36" s="639" t="s">
        <v>393</v>
      </c>
      <c r="AM36" s="640"/>
      <c r="AN36" s="640"/>
      <c r="AO36" s="641"/>
      <c r="AP36" s="211"/>
      <c r="AQ36" s="696" t="s">
        <v>582</v>
      </c>
      <c r="AR36" s="697"/>
      <c r="AS36" s="697"/>
      <c r="AT36" s="697"/>
      <c r="AU36" s="697"/>
      <c r="AV36" s="697"/>
      <c r="AW36" s="697"/>
      <c r="AX36" s="697"/>
      <c r="AY36" s="698"/>
      <c r="AZ36" s="623">
        <v>946621</v>
      </c>
      <c r="BA36" s="624"/>
      <c r="BB36" s="624"/>
      <c r="BC36" s="624"/>
      <c r="BD36" s="624"/>
      <c r="BE36" s="624"/>
      <c r="BF36" s="699"/>
      <c r="BG36" s="620" t="s">
        <v>278</v>
      </c>
      <c r="BH36" s="621"/>
      <c r="BI36" s="621"/>
      <c r="BJ36" s="621"/>
      <c r="BK36" s="621"/>
      <c r="BL36" s="621"/>
      <c r="BM36" s="621"/>
      <c r="BN36" s="621"/>
      <c r="BO36" s="621"/>
      <c r="BP36" s="621"/>
      <c r="BQ36" s="621"/>
      <c r="BR36" s="621"/>
      <c r="BS36" s="621"/>
      <c r="BT36" s="621"/>
      <c r="BU36" s="622"/>
      <c r="BV36" s="623">
        <v>64956</v>
      </c>
      <c r="BW36" s="624"/>
      <c r="BX36" s="624"/>
      <c r="BY36" s="624"/>
      <c r="BZ36" s="624"/>
      <c r="CA36" s="624"/>
      <c r="CB36" s="699"/>
      <c r="CD36" s="631" t="s">
        <v>279</v>
      </c>
      <c r="CE36" s="632"/>
      <c r="CF36" s="632"/>
      <c r="CG36" s="632"/>
      <c r="CH36" s="632"/>
      <c r="CI36" s="632"/>
      <c r="CJ36" s="632"/>
      <c r="CK36" s="632"/>
      <c r="CL36" s="632"/>
      <c r="CM36" s="632"/>
      <c r="CN36" s="632"/>
      <c r="CO36" s="632"/>
      <c r="CP36" s="632"/>
      <c r="CQ36" s="633"/>
      <c r="CR36" s="634">
        <v>1354370</v>
      </c>
      <c r="CS36" s="635"/>
      <c r="CT36" s="635"/>
      <c r="CU36" s="635"/>
      <c r="CV36" s="635"/>
      <c r="CW36" s="635"/>
      <c r="CX36" s="635"/>
      <c r="CY36" s="636"/>
      <c r="CZ36" s="639">
        <v>14.2</v>
      </c>
      <c r="DA36" s="661"/>
      <c r="DB36" s="661"/>
      <c r="DC36" s="669"/>
      <c r="DD36" s="643">
        <v>985202</v>
      </c>
      <c r="DE36" s="635"/>
      <c r="DF36" s="635"/>
      <c r="DG36" s="635"/>
      <c r="DH36" s="635"/>
      <c r="DI36" s="635"/>
      <c r="DJ36" s="635"/>
      <c r="DK36" s="636"/>
      <c r="DL36" s="643">
        <v>551629</v>
      </c>
      <c r="DM36" s="635"/>
      <c r="DN36" s="635"/>
      <c r="DO36" s="635"/>
      <c r="DP36" s="635"/>
      <c r="DQ36" s="635"/>
      <c r="DR36" s="635"/>
      <c r="DS36" s="635"/>
      <c r="DT36" s="635"/>
      <c r="DU36" s="635"/>
      <c r="DV36" s="636"/>
      <c r="DW36" s="639">
        <v>10.1</v>
      </c>
      <c r="DX36" s="661"/>
      <c r="DY36" s="661"/>
      <c r="DZ36" s="661"/>
      <c r="EA36" s="661"/>
      <c r="EB36" s="661"/>
      <c r="EC36" s="662"/>
    </row>
    <row r="37" spans="2:133" ht="11.25" customHeight="1" x14ac:dyDescent="0.2">
      <c r="B37" s="631" t="s">
        <v>280</v>
      </c>
      <c r="C37" s="632"/>
      <c r="D37" s="632"/>
      <c r="E37" s="632"/>
      <c r="F37" s="632"/>
      <c r="G37" s="632"/>
      <c r="H37" s="632"/>
      <c r="I37" s="632"/>
      <c r="J37" s="632"/>
      <c r="K37" s="632"/>
      <c r="L37" s="632"/>
      <c r="M37" s="632"/>
      <c r="N37" s="632"/>
      <c r="O37" s="632"/>
      <c r="P37" s="632"/>
      <c r="Q37" s="633"/>
      <c r="R37" s="634">
        <v>132707</v>
      </c>
      <c r="S37" s="635"/>
      <c r="T37" s="635"/>
      <c r="U37" s="635"/>
      <c r="V37" s="635"/>
      <c r="W37" s="635"/>
      <c r="X37" s="635"/>
      <c r="Y37" s="636"/>
      <c r="Z37" s="637">
        <v>1.3</v>
      </c>
      <c r="AA37" s="637"/>
      <c r="AB37" s="637"/>
      <c r="AC37" s="637"/>
      <c r="AD37" s="638" t="s">
        <v>393</v>
      </c>
      <c r="AE37" s="638"/>
      <c r="AF37" s="638"/>
      <c r="AG37" s="638"/>
      <c r="AH37" s="638"/>
      <c r="AI37" s="638"/>
      <c r="AJ37" s="638"/>
      <c r="AK37" s="638"/>
      <c r="AL37" s="639" t="s">
        <v>393</v>
      </c>
      <c r="AM37" s="640"/>
      <c r="AN37" s="640"/>
      <c r="AO37" s="641"/>
      <c r="AQ37" s="700" t="s">
        <v>583</v>
      </c>
      <c r="AR37" s="701"/>
      <c r="AS37" s="701"/>
      <c r="AT37" s="701"/>
      <c r="AU37" s="701"/>
      <c r="AV37" s="701"/>
      <c r="AW37" s="701"/>
      <c r="AX37" s="701"/>
      <c r="AY37" s="702"/>
      <c r="AZ37" s="634">
        <v>155856</v>
      </c>
      <c r="BA37" s="635"/>
      <c r="BB37" s="635"/>
      <c r="BC37" s="635"/>
      <c r="BD37" s="667"/>
      <c r="BE37" s="667"/>
      <c r="BF37" s="680"/>
      <c r="BG37" s="631" t="s">
        <v>281</v>
      </c>
      <c r="BH37" s="632"/>
      <c r="BI37" s="632"/>
      <c r="BJ37" s="632"/>
      <c r="BK37" s="632"/>
      <c r="BL37" s="632"/>
      <c r="BM37" s="632"/>
      <c r="BN37" s="632"/>
      <c r="BO37" s="632"/>
      <c r="BP37" s="632"/>
      <c r="BQ37" s="632"/>
      <c r="BR37" s="632"/>
      <c r="BS37" s="632"/>
      <c r="BT37" s="632"/>
      <c r="BU37" s="633"/>
      <c r="BV37" s="634">
        <v>34686</v>
      </c>
      <c r="BW37" s="635"/>
      <c r="BX37" s="635"/>
      <c r="BY37" s="635"/>
      <c r="BZ37" s="635"/>
      <c r="CA37" s="635"/>
      <c r="CB37" s="644"/>
      <c r="CD37" s="631" t="s">
        <v>584</v>
      </c>
      <c r="CE37" s="632"/>
      <c r="CF37" s="632"/>
      <c r="CG37" s="632"/>
      <c r="CH37" s="632"/>
      <c r="CI37" s="632"/>
      <c r="CJ37" s="632"/>
      <c r="CK37" s="632"/>
      <c r="CL37" s="632"/>
      <c r="CM37" s="632"/>
      <c r="CN37" s="632"/>
      <c r="CO37" s="632"/>
      <c r="CP37" s="632"/>
      <c r="CQ37" s="633"/>
      <c r="CR37" s="634">
        <v>422365</v>
      </c>
      <c r="CS37" s="667"/>
      <c r="CT37" s="667"/>
      <c r="CU37" s="667"/>
      <c r="CV37" s="667"/>
      <c r="CW37" s="667"/>
      <c r="CX37" s="667"/>
      <c r="CY37" s="668"/>
      <c r="CZ37" s="639">
        <v>4.4000000000000004</v>
      </c>
      <c r="DA37" s="661"/>
      <c r="DB37" s="661"/>
      <c r="DC37" s="669"/>
      <c r="DD37" s="643">
        <v>387377</v>
      </c>
      <c r="DE37" s="667"/>
      <c r="DF37" s="667"/>
      <c r="DG37" s="667"/>
      <c r="DH37" s="667"/>
      <c r="DI37" s="667"/>
      <c r="DJ37" s="667"/>
      <c r="DK37" s="668"/>
      <c r="DL37" s="643">
        <v>366605</v>
      </c>
      <c r="DM37" s="667"/>
      <c r="DN37" s="667"/>
      <c r="DO37" s="667"/>
      <c r="DP37" s="667"/>
      <c r="DQ37" s="667"/>
      <c r="DR37" s="667"/>
      <c r="DS37" s="667"/>
      <c r="DT37" s="667"/>
      <c r="DU37" s="667"/>
      <c r="DV37" s="668"/>
      <c r="DW37" s="639">
        <v>6.7</v>
      </c>
      <c r="DX37" s="661"/>
      <c r="DY37" s="661"/>
      <c r="DZ37" s="661"/>
      <c r="EA37" s="661"/>
      <c r="EB37" s="661"/>
      <c r="EC37" s="662"/>
    </row>
    <row r="38" spans="2:133" ht="11.25" customHeight="1" x14ac:dyDescent="0.2">
      <c r="B38" s="631" t="s">
        <v>282</v>
      </c>
      <c r="C38" s="632"/>
      <c r="D38" s="632"/>
      <c r="E38" s="632"/>
      <c r="F38" s="632"/>
      <c r="G38" s="632"/>
      <c r="H38" s="632"/>
      <c r="I38" s="632"/>
      <c r="J38" s="632"/>
      <c r="K38" s="632"/>
      <c r="L38" s="632"/>
      <c r="M38" s="632"/>
      <c r="N38" s="632"/>
      <c r="O38" s="632"/>
      <c r="P38" s="632"/>
      <c r="Q38" s="633"/>
      <c r="R38" s="634">
        <v>455195</v>
      </c>
      <c r="S38" s="635"/>
      <c r="T38" s="635"/>
      <c r="U38" s="635"/>
      <c r="V38" s="635"/>
      <c r="W38" s="635"/>
      <c r="X38" s="635"/>
      <c r="Y38" s="636"/>
      <c r="Z38" s="637">
        <v>4.5999999999999996</v>
      </c>
      <c r="AA38" s="637"/>
      <c r="AB38" s="637"/>
      <c r="AC38" s="637"/>
      <c r="AD38" s="638" t="s">
        <v>393</v>
      </c>
      <c r="AE38" s="638"/>
      <c r="AF38" s="638"/>
      <c r="AG38" s="638"/>
      <c r="AH38" s="638"/>
      <c r="AI38" s="638"/>
      <c r="AJ38" s="638"/>
      <c r="AK38" s="638"/>
      <c r="AL38" s="639" t="s">
        <v>393</v>
      </c>
      <c r="AM38" s="640"/>
      <c r="AN38" s="640"/>
      <c r="AO38" s="641"/>
      <c r="AQ38" s="700" t="s">
        <v>585</v>
      </c>
      <c r="AR38" s="701"/>
      <c r="AS38" s="701"/>
      <c r="AT38" s="701"/>
      <c r="AU38" s="701"/>
      <c r="AV38" s="701"/>
      <c r="AW38" s="701"/>
      <c r="AX38" s="701"/>
      <c r="AY38" s="702"/>
      <c r="AZ38" s="634">
        <v>11619</v>
      </c>
      <c r="BA38" s="635"/>
      <c r="BB38" s="635"/>
      <c r="BC38" s="635"/>
      <c r="BD38" s="667"/>
      <c r="BE38" s="667"/>
      <c r="BF38" s="680"/>
      <c r="BG38" s="631" t="s">
        <v>283</v>
      </c>
      <c r="BH38" s="632"/>
      <c r="BI38" s="632"/>
      <c r="BJ38" s="632"/>
      <c r="BK38" s="632"/>
      <c r="BL38" s="632"/>
      <c r="BM38" s="632"/>
      <c r="BN38" s="632"/>
      <c r="BO38" s="632"/>
      <c r="BP38" s="632"/>
      <c r="BQ38" s="632"/>
      <c r="BR38" s="632"/>
      <c r="BS38" s="632"/>
      <c r="BT38" s="632"/>
      <c r="BU38" s="633"/>
      <c r="BV38" s="634">
        <v>2235</v>
      </c>
      <c r="BW38" s="635"/>
      <c r="BX38" s="635"/>
      <c r="BY38" s="635"/>
      <c r="BZ38" s="635"/>
      <c r="CA38" s="635"/>
      <c r="CB38" s="644"/>
      <c r="CD38" s="631" t="s">
        <v>586</v>
      </c>
      <c r="CE38" s="632"/>
      <c r="CF38" s="632"/>
      <c r="CG38" s="632"/>
      <c r="CH38" s="632"/>
      <c r="CI38" s="632"/>
      <c r="CJ38" s="632"/>
      <c r="CK38" s="632"/>
      <c r="CL38" s="632"/>
      <c r="CM38" s="632"/>
      <c r="CN38" s="632"/>
      <c r="CO38" s="632"/>
      <c r="CP38" s="632"/>
      <c r="CQ38" s="633"/>
      <c r="CR38" s="634">
        <v>935002</v>
      </c>
      <c r="CS38" s="635"/>
      <c r="CT38" s="635"/>
      <c r="CU38" s="635"/>
      <c r="CV38" s="635"/>
      <c r="CW38" s="635"/>
      <c r="CX38" s="635"/>
      <c r="CY38" s="636"/>
      <c r="CZ38" s="639">
        <v>9.8000000000000007</v>
      </c>
      <c r="DA38" s="661"/>
      <c r="DB38" s="661"/>
      <c r="DC38" s="669"/>
      <c r="DD38" s="643">
        <v>793735</v>
      </c>
      <c r="DE38" s="635"/>
      <c r="DF38" s="635"/>
      <c r="DG38" s="635"/>
      <c r="DH38" s="635"/>
      <c r="DI38" s="635"/>
      <c r="DJ38" s="635"/>
      <c r="DK38" s="636"/>
      <c r="DL38" s="643">
        <v>655635</v>
      </c>
      <c r="DM38" s="635"/>
      <c r="DN38" s="635"/>
      <c r="DO38" s="635"/>
      <c r="DP38" s="635"/>
      <c r="DQ38" s="635"/>
      <c r="DR38" s="635"/>
      <c r="DS38" s="635"/>
      <c r="DT38" s="635"/>
      <c r="DU38" s="635"/>
      <c r="DV38" s="636"/>
      <c r="DW38" s="639">
        <v>12.1</v>
      </c>
      <c r="DX38" s="661"/>
      <c r="DY38" s="661"/>
      <c r="DZ38" s="661"/>
      <c r="EA38" s="661"/>
      <c r="EB38" s="661"/>
      <c r="EC38" s="662"/>
    </row>
    <row r="39" spans="2:133" ht="11.25" customHeight="1" x14ac:dyDescent="0.2">
      <c r="B39" s="631" t="s">
        <v>284</v>
      </c>
      <c r="C39" s="632"/>
      <c r="D39" s="632"/>
      <c r="E39" s="632"/>
      <c r="F39" s="632"/>
      <c r="G39" s="632"/>
      <c r="H39" s="632"/>
      <c r="I39" s="632"/>
      <c r="J39" s="632"/>
      <c r="K39" s="632"/>
      <c r="L39" s="632"/>
      <c r="M39" s="632"/>
      <c r="N39" s="632"/>
      <c r="O39" s="632"/>
      <c r="P39" s="632"/>
      <c r="Q39" s="633"/>
      <c r="R39" s="634">
        <v>198321</v>
      </c>
      <c r="S39" s="635"/>
      <c r="T39" s="635"/>
      <c r="U39" s="635"/>
      <c r="V39" s="635"/>
      <c r="W39" s="635"/>
      <c r="X39" s="635"/>
      <c r="Y39" s="636"/>
      <c r="Z39" s="637">
        <v>2</v>
      </c>
      <c r="AA39" s="637"/>
      <c r="AB39" s="637"/>
      <c r="AC39" s="637"/>
      <c r="AD39" s="638">
        <v>2221</v>
      </c>
      <c r="AE39" s="638"/>
      <c r="AF39" s="638"/>
      <c r="AG39" s="638"/>
      <c r="AH39" s="638"/>
      <c r="AI39" s="638"/>
      <c r="AJ39" s="638"/>
      <c r="AK39" s="638"/>
      <c r="AL39" s="639">
        <v>0</v>
      </c>
      <c r="AM39" s="640"/>
      <c r="AN39" s="640"/>
      <c r="AO39" s="641"/>
      <c r="AQ39" s="700" t="s">
        <v>587</v>
      </c>
      <c r="AR39" s="701"/>
      <c r="AS39" s="701"/>
      <c r="AT39" s="701"/>
      <c r="AU39" s="701"/>
      <c r="AV39" s="701"/>
      <c r="AW39" s="701"/>
      <c r="AX39" s="701"/>
      <c r="AY39" s="702"/>
      <c r="AZ39" s="634" t="s">
        <v>393</v>
      </c>
      <c r="BA39" s="635"/>
      <c r="BB39" s="635"/>
      <c r="BC39" s="635"/>
      <c r="BD39" s="667"/>
      <c r="BE39" s="667"/>
      <c r="BF39" s="680"/>
      <c r="BG39" s="631" t="s">
        <v>285</v>
      </c>
      <c r="BH39" s="632"/>
      <c r="BI39" s="632"/>
      <c r="BJ39" s="632"/>
      <c r="BK39" s="632"/>
      <c r="BL39" s="632"/>
      <c r="BM39" s="632"/>
      <c r="BN39" s="632"/>
      <c r="BO39" s="632"/>
      <c r="BP39" s="632"/>
      <c r="BQ39" s="632"/>
      <c r="BR39" s="632"/>
      <c r="BS39" s="632"/>
      <c r="BT39" s="632"/>
      <c r="BU39" s="633"/>
      <c r="BV39" s="634">
        <v>3598</v>
      </c>
      <c r="BW39" s="635"/>
      <c r="BX39" s="635"/>
      <c r="BY39" s="635"/>
      <c r="BZ39" s="635"/>
      <c r="CA39" s="635"/>
      <c r="CB39" s="644"/>
      <c r="CD39" s="631" t="s">
        <v>588</v>
      </c>
      <c r="CE39" s="632"/>
      <c r="CF39" s="632"/>
      <c r="CG39" s="632"/>
      <c r="CH39" s="632"/>
      <c r="CI39" s="632"/>
      <c r="CJ39" s="632"/>
      <c r="CK39" s="632"/>
      <c r="CL39" s="632"/>
      <c r="CM39" s="632"/>
      <c r="CN39" s="632"/>
      <c r="CO39" s="632"/>
      <c r="CP39" s="632"/>
      <c r="CQ39" s="633"/>
      <c r="CR39" s="634">
        <v>848266</v>
      </c>
      <c r="CS39" s="667"/>
      <c r="CT39" s="667"/>
      <c r="CU39" s="667"/>
      <c r="CV39" s="667"/>
      <c r="CW39" s="667"/>
      <c r="CX39" s="667"/>
      <c r="CY39" s="668"/>
      <c r="CZ39" s="639">
        <v>8.9</v>
      </c>
      <c r="DA39" s="661"/>
      <c r="DB39" s="661"/>
      <c r="DC39" s="669"/>
      <c r="DD39" s="643">
        <v>628716</v>
      </c>
      <c r="DE39" s="667"/>
      <c r="DF39" s="667"/>
      <c r="DG39" s="667"/>
      <c r="DH39" s="667"/>
      <c r="DI39" s="667"/>
      <c r="DJ39" s="667"/>
      <c r="DK39" s="668"/>
      <c r="DL39" s="643" t="s">
        <v>393</v>
      </c>
      <c r="DM39" s="667"/>
      <c r="DN39" s="667"/>
      <c r="DO39" s="667"/>
      <c r="DP39" s="667"/>
      <c r="DQ39" s="667"/>
      <c r="DR39" s="667"/>
      <c r="DS39" s="667"/>
      <c r="DT39" s="667"/>
      <c r="DU39" s="667"/>
      <c r="DV39" s="668"/>
      <c r="DW39" s="639" t="s">
        <v>393</v>
      </c>
      <c r="DX39" s="661"/>
      <c r="DY39" s="661"/>
      <c r="DZ39" s="661"/>
      <c r="EA39" s="661"/>
      <c r="EB39" s="661"/>
      <c r="EC39" s="662"/>
    </row>
    <row r="40" spans="2:133" ht="11.25" customHeight="1" x14ac:dyDescent="0.2">
      <c r="B40" s="631" t="s">
        <v>286</v>
      </c>
      <c r="C40" s="632"/>
      <c r="D40" s="632"/>
      <c r="E40" s="632"/>
      <c r="F40" s="632"/>
      <c r="G40" s="632"/>
      <c r="H40" s="632"/>
      <c r="I40" s="632"/>
      <c r="J40" s="632"/>
      <c r="K40" s="632"/>
      <c r="L40" s="632"/>
      <c r="M40" s="632"/>
      <c r="N40" s="632"/>
      <c r="O40" s="632"/>
      <c r="P40" s="632"/>
      <c r="Q40" s="633"/>
      <c r="R40" s="634">
        <v>1064777</v>
      </c>
      <c r="S40" s="635"/>
      <c r="T40" s="635"/>
      <c r="U40" s="635"/>
      <c r="V40" s="635"/>
      <c r="W40" s="635"/>
      <c r="X40" s="635"/>
      <c r="Y40" s="636"/>
      <c r="Z40" s="637">
        <v>10.7</v>
      </c>
      <c r="AA40" s="637"/>
      <c r="AB40" s="637"/>
      <c r="AC40" s="637"/>
      <c r="AD40" s="638" t="s">
        <v>393</v>
      </c>
      <c r="AE40" s="638"/>
      <c r="AF40" s="638"/>
      <c r="AG40" s="638"/>
      <c r="AH40" s="638"/>
      <c r="AI40" s="638"/>
      <c r="AJ40" s="638"/>
      <c r="AK40" s="638"/>
      <c r="AL40" s="639" t="s">
        <v>393</v>
      </c>
      <c r="AM40" s="640"/>
      <c r="AN40" s="640"/>
      <c r="AO40" s="641"/>
      <c r="AQ40" s="700" t="s">
        <v>589</v>
      </c>
      <c r="AR40" s="701"/>
      <c r="AS40" s="701"/>
      <c r="AT40" s="701"/>
      <c r="AU40" s="701"/>
      <c r="AV40" s="701"/>
      <c r="AW40" s="701"/>
      <c r="AX40" s="701"/>
      <c r="AY40" s="702"/>
      <c r="AZ40" s="634" t="s">
        <v>393</v>
      </c>
      <c r="BA40" s="635"/>
      <c r="BB40" s="635"/>
      <c r="BC40" s="635"/>
      <c r="BD40" s="667"/>
      <c r="BE40" s="667"/>
      <c r="BF40" s="680"/>
      <c r="BG40" s="684" t="s">
        <v>590</v>
      </c>
      <c r="BH40" s="685"/>
      <c r="BI40" s="685"/>
      <c r="BJ40" s="685"/>
      <c r="BK40" s="685"/>
      <c r="BL40" s="345"/>
      <c r="BM40" s="632" t="s">
        <v>591</v>
      </c>
      <c r="BN40" s="632"/>
      <c r="BO40" s="632"/>
      <c r="BP40" s="632"/>
      <c r="BQ40" s="632"/>
      <c r="BR40" s="632"/>
      <c r="BS40" s="632"/>
      <c r="BT40" s="632"/>
      <c r="BU40" s="633"/>
      <c r="BV40" s="634">
        <v>93</v>
      </c>
      <c r="BW40" s="635"/>
      <c r="BX40" s="635"/>
      <c r="BY40" s="635"/>
      <c r="BZ40" s="635"/>
      <c r="CA40" s="635"/>
      <c r="CB40" s="644"/>
      <c r="CD40" s="631" t="s">
        <v>592</v>
      </c>
      <c r="CE40" s="632"/>
      <c r="CF40" s="632"/>
      <c r="CG40" s="632"/>
      <c r="CH40" s="632"/>
      <c r="CI40" s="632"/>
      <c r="CJ40" s="632"/>
      <c r="CK40" s="632"/>
      <c r="CL40" s="632"/>
      <c r="CM40" s="632"/>
      <c r="CN40" s="632"/>
      <c r="CO40" s="632"/>
      <c r="CP40" s="632"/>
      <c r="CQ40" s="633"/>
      <c r="CR40" s="634">
        <v>26000</v>
      </c>
      <c r="CS40" s="635"/>
      <c r="CT40" s="635"/>
      <c r="CU40" s="635"/>
      <c r="CV40" s="635"/>
      <c r="CW40" s="635"/>
      <c r="CX40" s="635"/>
      <c r="CY40" s="636"/>
      <c r="CZ40" s="639">
        <v>0.3</v>
      </c>
      <c r="DA40" s="661"/>
      <c r="DB40" s="661"/>
      <c r="DC40" s="669"/>
      <c r="DD40" s="643" t="s">
        <v>571</v>
      </c>
      <c r="DE40" s="635"/>
      <c r="DF40" s="635"/>
      <c r="DG40" s="635"/>
      <c r="DH40" s="635"/>
      <c r="DI40" s="635"/>
      <c r="DJ40" s="635"/>
      <c r="DK40" s="636"/>
      <c r="DL40" s="643" t="s">
        <v>571</v>
      </c>
      <c r="DM40" s="635"/>
      <c r="DN40" s="635"/>
      <c r="DO40" s="635"/>
      <c r="DP40" s="635"/>
      <c r="DQ40" s="635"/>
      <c r="DR40" s="635"/>
      <c r="DS40" s="635"/>
      <c r="DT40" s="635"/>
      <c r="DU40" s="635"/>
      <c r="DV40" s="636"/>
      <c r="DW40" s="639" t="s">
        <v>571</v>
      </c>
      <c r="DX40" s="661"/>
      <c r="DY40" s="661"/>
      <c r="DZ40" s="661"/>
      <c r="EA40" s="661"/>
      <c r="EB40" s="661"/>
      <c r="EC40" s="662"/>
    </row>
    <row r="41" spans="2:133" ht="11.25" customHeight="1" x14ac:dyDescent="0.2">
      <c r="B41" s="631" t="s">
        <v>287</v>
      </c>
      <c r="C41" s="632"/>
      <c r="D41" s="632"/>
      <c r="E41" s="632"/>
      <c r="F41" s="632"/>
      <c r="G41" s="632"/>
      <c r="H41" s="632"/>
      <c r="I41" s="632"/>
      <c r="J41" s="632"/>
      <c r="K41" s="632"/>
      <c r="L41" s="632"/>
      <c r="M41" s="632"/>
      <c r="N41" s="632"/>
      <c r="O41" s="632"/>
      <c r="P41" s="632"/>
      <c r="Q41" s="633"/>
      <c r="R41" s="634" t="s">
        <v>571</v>
      </c>
      <c r="S41" s="635"/>
      <c r="T41" s="635"/>
      <c r="U41" s="635"/>
      <c r="V41" s="635"/>
      <c r="W41" s="635"/>
      <c r="X41" s="635"/>
      <c r="Y41" s="636"/>
      <c r="Z41" s="637" t="s">
        <v>571</v>
      </c>
      <c r="AA41" s="637"/>
      <c r="AB41" s="637"/>
      <c r="AC41" s="637"/>
      <c r="AD41" s="638" t="s">
        <v>571</v>
      </c>
      <c r="AE41" s="638"/>
      <c r="AF41" s="638"/>
      <c r="AG41" s="638"/>
      <c r="AH41" s="638"/>
      <c r="AI41" s="638"/>
      <c r="AJ41" s="638"/>
      <c r="AK41" s="638"/>
      <c r="AL41" s="639" t="s">
        <v>571</v>
      </c>
      <c r="AM41" s="640"/>
      <c r="AN41" s="640"/>
      <c r="AO41" s="641"/>
      <c r="AQ41" s="700" t="s">
        <v>593</v>
      </c>
      <c r="AR41" s="701"/>
      <c r="AS41" s="701"/>
      <c r="AT41" s="701"/>
      <c r="AU41" s="701"/>
      <c r="AV41" s="701"/>
      <c r="AW41" s="701"/>
      <c r="AX41" s="701"/>
      <c r="AY41" s="702"/>
      <c r="AZ41" s="634">
        <v>179853</v>
      </c>
      <c r="BA41" s="635"/>
      <c r="BB41" s="635"/>
      <c r="BC41" s="635"/>
      <c r="BD41" s="667"/>
      <c r="BE41" s="667"/>
      <c r="BF41" s="680"/>
      <c r="BG41" s="684"/>
      <c r="BH41" s="685"/>
      <c r="BI41" s="685"/>
      <c r="BJ41" s="685"/>
      <c r="BK41" s="685"/>
      <c r="BL41" s="345"/>
      <c r="BM41" s="632" t="s">
        <v>594</v>
      </c>
      <c r="BN41" s="632"/>
      <c r="BO41" s="632"/>
      <c r="BP41" s="632"/>
      <c r="BQ41" s="632"/>
      <c r="BR41" s="632"/>
      <c r="BS41" s="632"/>
      <c r="BT41" s="632"/>
      <c r="BU41" s="633"/>
      <c r="BV41" s="634" t="s">
        <v>571</v>
      </c>
      <c r="BW41" s="635"/>
      <c r="BX41" s="635"/>
      <c r="BY41" s="635"/>
      <c r="BZ41" s="635"/>
      <c r="CA41" s="635"/>
      <c r="CB41" s="644"/>
      <c r="CD41" s="631" t="s">
        <v>595</v>
      </c>
      <c r="CE41" s="632"/>
      <c r="CF41" s="632"/>
      <c r="CG41" s="632"/>
      <c r="CH41" s="632"/>
      <c r="CI41" s="632"/>
      <c r="CJ41" s="632"/>
      <c r="CK41" s="632"/>
      <c r="CL41" s="632"/>
      <c r="CM41" s="632"/>
      <c r="CN41" s="632"/>
      <c r="CO41" s="632"/>
      <c r="CP41" s="632"/>
      <c r="CQ41" s="633"/>
      <c r="CR41" s="634" t="s">
        <v>571</v>
      </c>
      <c r="CS41" s="667"/>
      <c r="CT41" s="667"/>
      <c r="CU41" s="667"/>
      <c r="CV41" s="667"/>
      <c r="CW41" s="667"/>
      <c r="CX41" s="667"/>
      <c r="CY41" s="668"/>
      <c r="CZ41" s="639" t="s">
        <v>571</v>
      </c>
      <c r="DA41" s="661"/>
      <c r="DB41" s="661"/>
      <c r="DC41" s="669"/>
      <c r="DD41" s="643" t="s">
        <v>571</v>
      </c>
      <c r="DE41" s="667"/>
      <c r="DF41" s="667"/>
      <c r="DG41" s="667"/>
      <c r="DH41" s="667"/>
      <c r="DI41" s="667"/>
      <c r="DJ41" s="667"/>
      <c r="DK41" s="668"/>
      <c r="DL41" s="709"/>
      <c r="DM41" s="710"/>
      <c r="DN41" s="710"/>
      <c r="DO41" s="710"/>
      <c r="DP41" s="710"/>
      <c r="DQ41" s="710"/>
      <c r="DR41" s="710"/>
      <c r="DS41" s="710"/>
      <c r="DT41" s="710"/>
      <c r="DU41" s="710"/>
      <c r="DV41" s="711"/>
      <c r="DW41" s="706"/>
      <c r="DX41" s="707"/>
      <c r="DY41" s="707"/>
      <c r="DZ41" s="707"/>
      <c r="EA41" s="707"/>
      <c r="EB41" s="707"/>
      <c r="EC41" s="708"/>
    </row>
    <row r="42" spans="2:133" ht="11.25" customHeight="1" x14ac:dyDescent="0.2">
      <c r="B42" s="631" t="s">
        <v>596</v>
      </c>
      <c r="C42" s="632"/>
      <c r="D42" s="632"/>
      <c r="E42" s="632"/>
      <c r="F42" s="632"/>
      <c r="G42" s="632"/>
      <c r="H42" s="632"/>
      <c r="I42" s="632"/>
      <c r="J42" s="632"/>
      <c r="K42" s="632"/>
      <c r="L42" s="632"/>
      <c r="M42" s="632"/>
      <c r="N42" s="632"/>
      <c r="O42" s="632"/>
      <c r="P42" s="632"/>
      <c r="Q42" s="633"/>
      <c r="R42" s="634" t="s">
        <v>393</v>
      </c>
      <c r="S42" s="635"/>
      <c r="T42" s="635"/>
      <c r="U42" s="635"/>
      <c r="V42" s="635"/>
      <c r="W42" s="635"/>
      <c r="X42" s="635"/>
      <c r="Y42" s="636"/>
      <c r="Z42" s="637" t="s">
        <v>393</v>
      </c>
      <c r="AA42" s="637"/>
      <c r="AB42" s="637"/>
      <c r="AC42" s="637"/>
      <c r="AD42" s="638" t="s">
        <v>393</v>
      </c>
      <c r="AE42" s="638"/>
      <c r="AF42" s="638"/>
      <c r="AG42" s="638"/>
      <c r="AH42" s="638"/>
      <c r="AI42" s="638"/>
      <c r="AJ42" s="638"/>
      <c r="AK42" s="638"/>
      <c r="AL42" s="639" t="s">
        <v>393</v>
      </c>
      <c r="AM42" s="640"/>
      <c r="AN42" s="640"/>
      <c r="AO42" s="641"/>
      <c r="AQ42" s="703" t="s">
        <v>597</v>
      </c>
      <c r="AR42" s="704"/>
      <c r="AS42" s="704"/>
      <c r="AT42" s="704"/>
      <c r="AU42" s="704"/>
      <c r="AV42" s="704"/>
      <c r="AW42" s="704"/>
      <c r="AX42" s="704"/>
      <c r="AY42" s="705"/>
      <c r="AZ42" s="712">
        <v>599293</v>
      </c>
      <c r="BA42" s="713"/>
      <c r="BB42" s="713"/>
      <c r="BC42" s="713"/>
      <c r="BD42" s="693"/>
      <c r="BE42" s="693"/>
      <c r="BF42" s="695"/>
      <c r="BG42" s="686"/>
      <c r="BH42" s="687"/>
      <c r="BI42" s="687"/>
      <c r="BJ42" s="687"/>
      <c r="BK42" s="687"/>
      <c r="BL42" s="346"/>
      <c r="BM42" s="653" t="s">
        <v>598</v>
      </c>
      <c r="BN42" s="653"/>
      <c r="BO42" s="653"/>
      <c r="BP42" s="653"/>
      <c r="BQ42" s="653"/>
      <c r="BR42" s="653"/>
      <c r="BS42" s="653"/>
      <c r="BT42" s="653"/>
      <c r="BU42" s="654"/>
      <c r="BV42" s="712">
        <v>327</v>
      </c>
      <c r="BW42" s="713"/>
      <c r="BX42" s="713"/>
      <c r="BY42" s="713"/>
      <c r="BZ42" s="713"/>
      <c r="CA42" s="713"/>
      <c r="CB42" s="719"/>
      <c r="CD42" s="631" t="s">
        <v>288</v>
      </c>
      <c r="CE42" s="632"/>
      <c r="CF42" s="632"/>
      <c r="CG42" s="632"/>
      <c r="CH42" s="632"/>
      <c r="CI42" s="632"/>
      <c r="CJ42" s="632"/>
      <c r="CK42" s="632"/>
      <c r="CL42" s="632"/>
      <c r="CM42" s="632"/>
      <c r="CN42" s="632"/>
      <c r="CO42" s="632"/>
      <c r="CP42" s="632"/>
      <c r="CQ42" s="633"/>
      <c r="CR42" s="634">
        <v>1314633</v>
      </c>
      <c r="CS42" s="667"/>
      <c r="CT42" s="667"/>
      <c r="CU42" s="667"/>
      <c r="CV42" s="667"/>
      <c r="CW42" s="667"/>
      <c r="CX42" s="667"/>
      <c r="CY42" s="668"/>
      <c r="CZ42" s="639">
        <v>13.8</v>
      </c>
      <c r="DA42" s="661"/>
      <c r="DB42" s="661"/>
      <c r="DC42" s="669"/>
      <c r="DD42" s="643">
        <v>286548</v>
      </c>
      <c r="DE42" s="667"/>
      <c r="DF42" s="667"/>
      <c r="DG42" s="667"/>
      <c r="DH42" s="667"/>
      <c r="DI42" s="667"/>
      <c r="DJ42" s="667"/>
      <c r="DK42" s="668"/>
      <c r="DL42" s="709"/>
      <c r="DM42" s="710"/>
      <c r="DN42" s="710"/>
      <c r="DO42" s="710"/>
      <c r="DP42" s="710"/>
      <c r="DQ42" s="710"/>
      <c r="DR42" s="710"/>
      <c r="DS42" s="710"/>
      <c r="DT42" s="710"/>
      <c r="DU42" s="710"/>
      <c r="DV42" s="711"/>
      <c r="DW42" s="706"/>
      <c r="DX42" s="707"/>
      <c r="DY42" s="707"/>
      <c r="DZ42" s="707"/>
      <c r="EA42" s="707"/>
      <c r="EB42" s="707"/>
      <c r="EC42" s="708"/>
    </row>
    <row r="43" spans="2:133" ht="11.25" customHeight="1" x14ac:dyDescent="0.2">
      <c r="B43" s="631" t="s">
        <v>599</v>
      </c>
      <c r="C43" s="632"/>
      <c r="D43" s="632"/>
      <c r="E43" s="632"/>
      <c r="F43" s="632"/>
      <c r="G43" s="632"/>
      <c r="H43" s="632"/>
      <c r="I43" s="632"/>
      <c r="J43" s="632"/>
      <c r="K43" s="632"/>
      <c r="L43" s="632"/>
      <c r="M43" s="632"/>
      <c r="N43" s="632"/>
      <c r="O43" s="632"/>
      <c r="P43" s="632"/>
      <c r="Q43" s="633"/>
      <c r="R43" s="634">
        <v>239777</v>
      </c>
      <c r="S43" s="635"/>
      <c r="T43" s="635"/>
      <c r="U43" s="635"/>
      <c r="V43" s="635"/>
      <c r="W43" s="635"/>
      <c r="X43" s="635"/>
      <c r="Y43" s="636"/>
      <c r="Z43" s="637">
        <v>2.4</v>
      </c>
      <c r="AA43" s="637"/>
      <c r="AB43" s="637"/>
      <c r="AC43" s="637"/>
      <c r="AD43" s="638" t="s">
        <v>393</v>
      </c>
      <c r="AE43" s="638"/>
      <c r="AF43" s="638"/>
      <c r="AG43" s="638"/>
      <c r="AH43" s="638"/>
      <c r="AI43" s="638"/>
      <c r="AJ43" s="638"/>
      <c r="AK43" s="638"/>
      <c r="AL43" s="639" t="s">
        <v>393</v>
      </c>
      <c r="AM43" s="640"/>
      <c r="AN43" s="640"/>
      <c r="AO43" s="641"/>
      <c r="CD43" s="631" t="s">
        <v>600</v>
      </c>
      <c r="CE43" s="632"/>
      <c r="CF43" s="632"/>
      <c r="CG43" s="632"/>
      <c r="CH43" s="632"/>
      <c r="CI43" s="632"/>
      <c r="CJ43" s="632"/>
      <c r="CK43" s="632"/>
      <c r="CL43" s="632"/>
      <c r="CM43" s="632"/>
      <c r="CN43" s="632"/>
      <c r="CO43" s="632"/>
      <c r="CP43" s="632"/>
      <c r="CQ43" s="633"/>
      <c r="CR43" s="634">
        <v>74021</v>
      </c>
      <c r="CS43" s="667"/>
      <c r="CT43" s="667"/>
      <c r="CU43" s="667"/>
      <c r="CV43" s="667"/>
      <c r="CW43" s="667"/>
      <c r="CX43" s="667"/>
      <c r="CY43" s="668"/>
      <c r="CZ43" s="639">
        <v>0.8</v>
      </c>
      <c r="DA43" s="661"/>
      <c r="DB43" s="661"/>
      <c r="DC43" s="669"/>
      <c r="DD43" s="643">
        <v>74021</v>
      </c>
      <c r="DE43" s="667"/>
      <c r="DF43" s="667"/>
      <c r="DG43" s="667"/>
      <c r="DH43" s="667"/>
      <c r="DI43" s="667"/>
      <c r="DJ43" s="667"/>
      <c r="DK43" s="668"/>
      <c r="DL43" s="709"/>
      <c r="DM43" s="710"/>
      <c r="DN43" s="710"/>
      <c r="DO43" s="710"/>
      <c r="DP43" s="710"/>
      <c r="DQ43" s="710"/>
      <c r="DR43" s="710"/>
      <c r="DS43" s="710"/>
      <c r="DT43" s="710"/>
      <c r="DU43" s="710"/>
      <c r="DV43" s="711"/>
      <c r="DW43" s="706"/>
      <c r="DX43" s="707"/>
      <c r="DY43" s="707"/>
      <c r="DZ43" s="707"/>
      <c r="EA43" s="707"/>
      <c r="EB43" s="707"/>
      <c r="EC43" s="708"/>
    </row>
    <row r="44" spans="2:133" ht="11.25" customHeight="1" x14ac:dyDescent="0.2">
      <c r="B44" s="652" t="s">
        <v>601</v>
      </c>
      <c r="C44" s="653"/>
      <c r="D44" s="653"/>
      <c r="E44" s="653"/>
      <c r="F44" s="653"/>
      <c r="G44" s="653"/>
      <c r="H44" s="653"/>
      <c r="I44" s="653"/>
      <c r="J44" s="653"/>
      <c r="K44" s="653"/>
      <c r="L44" s="653"/>
      <c r="M44" s="653"/>
      <c r="N44" s="653"/>
      <c r="O44" s="653"/>
      <c r="P44" s="653"/>
      <c r="Q44" s="654"/>
      <c r="R44" s="712">
        <v>9979598</v>
      </c>
      <c r="S44" s="713"/>
      <c r="T44" s="713"/>
      <c r="U44" s="713"/>
      <c r="V44" s="713"/>
      <c r="W44" s="713"/>
      <c r="X44" s="713"/>
      <c r="Y44" s="714"/>
      <c r="Z44" s="715">
        <v>100</v>
      </c>
      <c r="AA44" s="715"/>
      <c r="AB44" s="715"/>
      <c r="AC44" s="715"/>
      <c r="AD44" s="716">
        <v>5199607</v>
      </c>
      <c r="AE44" s="716"/>
      <c r="AF44" s="716"/>
      <c r="AG44" s="716"/>
      <c r="AH44" s="716"/>
      <c r="AI44" s="716"/>
      <c r="AJ44" s="716"/>
      <c r="AK44" s="716"/>
      <c r="AL44" s="717">
        <v>100</v>
      </c>
      <c r="AM44" s="694"/>
      <c r="AN44" s="694"/>
      <c r="AO44" s="718"/>
      <c r="CD44" s="672" t="s">
        <v>261</v>
      </c>
      <c r="CE44" s="673"/>
      <c r="CF44" s="631" t="s">
        <v>602</v>
      </c>
      <c r="CG44" s="632"/>
      <c r="CH44" s="632"/>
      <c r="CI44" s="632"/>
      <c r="CJ44" s="632"/>
      <c r="CK44" s="632"/>
      <c r="CL44" s="632"/>
      <c r="CM44" s="632"/>
      <c r="CN44" s="632"/>
      <c r="CO44" s="632"/>
      <c r="CP44" s="632"/>
      <c r="CQ44" s="633"/>
      <c r="CR44" s="634">
        <v>1309705</v>
      </c>
      <c r="CS44" s="635"/>
      <c r="CT44" s="635"/>
      <c r="CU44" s="635"/>
      <c r="CV44" s="635"/>
      <c r="CW44" s="635"/>
      <c r="CX44" s="635"/>
      <c r="CY44" s="636"/>
      <c r="CZ44" s="639">
        <v>13.7</v>
      </c>
      <c r="DA44" s="640"/>
      <c r="DB44" s="640"/>
      <c r="DC44" s="646"/>
      <c r="DD44" s="643">
        <v>286548</v>
      </c>
      <c r="DE44" s="635"/>
      <c r="DF44" s="635"/>
      <c r="DG44" s="635"/>
      <c r="DH44" s="635"/>
      <c r="DI44" s="635"/>
      <c r="DJ44" s="635"/>
      <c r="DK44" s="636"/>
      <c r="DL44" s="709"/>
      <c r="DM44" s="710"/>
      <c r="DN44" s="710"/>
      <c r="DO44" s="710"/>
      <c r="DP44" s="710"/>
      <c r="DQ44" s="710"/>
      <c r="DR44" s="710"/>
      <c r="DS44" s="710"/>
      <c r="DT44" s="710"/>
      <c r="DU44" s="710"/>
      <c r="DV44" s="711"/>
      <c r="DW44" s="706"/>
      <c r="DX44" s="707"/>
      <c r="DY44" s="707"/>
      <c r="DZ44" s="707"/>
      <c r="EA44" s="707"/>
      <c r="EB44" s="707"/>
      <c r="EC44" s="708"/>
    </row>
    <row r="45" spans="2:133" ht="11.25" customHeight="1" x14ac:dyDescent="0.2">
      <c r="CD45" s="674"/>
      <c r="CE45" s="675"/>
      <c r="CF45" s="631" t="s">
        <v>603</v>
      </c>
      <c r="CG45" s="632"/>
      <c r="CH45" s="632"/>
      <c r="CI45" s="632"/>
      <c r="CJ45" s="632"/>
      <c r="CK45" s="632"/>
      <c r="CL45" s="632"/>
      <c r="CM45" s="632"/>
      <c r="CN45" s="632"/>
      <c r="CO45" s="632"/>
      <c r="CP45" s="632"/>
      <c r="CQ45" s="633"/>
      <c r="CR45" s="634">
        <v>315972</v>
      </c>
      <c r="CS45" s="667"/>
      <c r="CT45" s="667"/>
      <c r="CU45" s="667"/>
      <c r="CV45" s="667"/>
      <c r="CW45" s="667"/>
      <c r="CX45" s="667"/>
      <c r="CY45" s="668"/>
      <c r="CZ45" s="639">
        <v>3.3</v>
      </c>
      <c r="DA45" s="661"/>
      <c r="DB45" s="661"/>
      <c r="DC45" s="669"/>
      <c r="DD45" s="643">
        <v>17300</v>
      </c>
      <c r="DE45" s="667"/>
      <c r="DF45" s="667"/>
      <c r="DG45" s="667"/>
      <c r="DH45" s="667"/>
      <c r="DI45" s="667"/>
      <c r="DJ45" s="667"/>
      <c r="DK45" s="668"/>
      <c r="DL45" s="709"/>
      <c r="DM45" s="710"/>
      <c r="DN45" s="710"/>
      <c r="DO45" s="710"/>
      <c r="DP45" s="710"/>
      <c r="DQ45" s="710"/>
      <c r="DR45" s="710"/>
      <c r="DS45" s="710"/>
      <c r="DT45" s="710"/>
      <c r="DU45" s="710"/>
      <c r="DV45" s="711"/>
      <c r="DW45" s="706"/>
      <c r="DX45" s="707"/>
      <c r="DY45" s="707"/>
      <c r="DZ45" s="707"/>
      <c r="EA45" s="707"/>
      <c r="EB45" s="707"/>
      <c r="EC45" s="708"/>
    </row>
    <row r="46" spans="2:133" ht="11.25" customHeight="1" x14ac:dyDescent="0.2">
      <c r="B46" s="205" t="s">
        <v>289</v>
      </c>
      <c r="CD46" s="674"/>
      <c r="CE46" s="675"/>
      <c r="CF46" s="631" t="s">
        <v>604</v>
      </c>
      <c r="CG46" s="632"/>
      <c r="CH46" s="632"/>
      <c r="CI46" s="632"/>
      <c r="CJ46" s="632"/>
      <c r="CK46" s="632"/>
      <c r="CL46" s="632"/>
      <c r="CM46" s="632"/>
      <c r="CN46" s="632"/>
      <c r="CO46" s="632"/>
      <c r="CP46" s="632"/>
      <c r="CQ46" s="633"/>
      <c r="CR46" s="634">
        <v>986195</v>
      </c>
      <c r="CS46" s="635"/>
      <c r="CT46" s="635"/>
      <c r="CU46" s="635"/>
      <c r="CV46" s="635"/>
      <c r="CW46" s="635"/>
      <c r="CX46" s="635"/>
      <c r="CY46" s="636"/>
      <c r="CZ46" s="639">
        <v>10.3</v>
      </c>
      <c r="DA46" s="640"/>
      <c r="DB46" s="640"/>
      <c r="DC46" s="646"/>
      <c r="DD46" s="643">
        <v>265310</v>
      </c>
      <c r="DE46" s="635"/>
      <c r="DF46" s="635"/>
      <c r="DG46" s="635"/>
      <c r="DH46" s="635"/>
      <c r="DI46" s="635"/>
      <c r="DJ46" s="635"/>
      <c r="DK46" s="636"/>
      <c r="DL46" s="709"/>
      <c r="DM46" s="710"/>
      <c r="DN46" s="710"/>
      <c r="DO46" s="710"/>
      <c r="DP46" s="710"/>
      <c r="DQ46" s="710"/>
      <c r="DR46" s="710"/>
      <c r="DS46" s="710"/>
      <c r="DT46" s="710"/>
      <c r="DU46" s="710"/>
      <c r="DV46" s="711"/>
      <c r="DW46" s="706"/>
      <c r="DX46" s="707"/>
      <c r="DY46" s="707"/>
      <c r="DZ46" s="707"/>
      <c r="EA46" s="707"/>
      <c r="EB46" s="707"/>
      <c r="EC46" s="708"/>
    </row>
    <row r="47" spans="2:133" ht="11.25" customHeight="1" x14ac:dyDescent="0.2">
      <c r="B47" s="730" t="s">
        <v>290</v>
      </c>
      <c r="C47" s="730"/>
      <c r="D47" s="730"/>
      <c r="E47" s="730"/>
      <c r="F47" s="730"/>
      <c r="G47" s="730"/>
      <c r="H47" s="730"/>
      <c r="I47" s="730"/>
      <c r="J47" s="730"/>
      <c r="K47" s="730"/>
      <c r="L47" s="730"/>
      <c r="M47" s="730"/>
      <c r="N47" s="730"/>
      <c r="O47" s="730"/>
      <c r="P47" s="730"/>
      <c r="Q47" s="730"/>
      <c r="R47" s="730"/>
      <c r="S47" s="730"/>
      <c r="T47" s="730"/>
      <c r="U47" s="730"/>
      <c r="V47" s="730"/>
      <c r="W47" s="730"/>
      <c r="X47" s="730"/>
      <c r="Y47" s="730"/>
      <c r="Z47" s="730"/>
      <c r="AA47" s="730"/>
      <c r="AB47" s="730"/>
      <c r="AC47" s="730"/>
      <c r="AD47" s="730"/>
      <c r="AE47" s="730"/>
      <c r="AF47" s="730"/>
      <c r="AG47" s="730"/>
      <c r="AH47" s="730"/>
      <c r="AI47" s="730"/>
      <c r="AJ47" s="730"/>
      <c r="AK47" s="730"/>
      <c r="AL47" s="730"/>
      <c r="AM47" s="730"/>
      <c r="AN47" s="730"/>
      <c r="AO47" s="730"/>
      <c r="AP47" s="730"/>
      <c r="AQ47" s="730"/>
      <c r="AR47" s="730"/>
      <c r="AS47" s="730"/>
      <c r="AT47" s="730"/>
      <c r="AU47" s="730"/>
      <c r="AV47" s="730"/>
      <c r="AW47" s="730"/>
      <c r="AX47" s="730"/>
      <c r="AY47" s="730"/>
      <c r="AZ47" s="730"/>
      <c r="BA47" s="730"/>
      <c r="BB47" s="730"/>
      <c r="BC47" s="730"/>
      <c r="BD47" s="730"/>
      <c r="BE47" s="730"/>
      <c r="BF47" s="730"/>
      <c r="BG47" s="730"/>
      <c r="BH47" s="730"/>
      <c r="BI47" s="730"/>
      <c r="BJ47" s="730"/>
      <c r="BK47" s="730"/>
      <c r="BL47" s="730"/>
      <c r="BM47" s="730"/>
      <c r="BN47" s="730"/>
      <c r="BO47" s="730"/>
      <c r="BP47" s="730"/>
      <c r="BQ47" s="730"/>
      <c r="BR47" s="730"/>
      <c r="BS47" s="730"/>
      <c r="BT47" s="730"/>
      <c r="BU47" s="730"/>
      <c r="BV47" s="730"/>
      <c r="BW47" s="730"/>
      <c r="BX47" s="730"/>
      <c r="BY47" s="730"/>
      <c r="BZ47" s="730"/>
      <c r="CA47" s="730"/>
      <c r="CB47" s="730"/>
      <c r="CD47" s="674"/>
      <c r="CE47" s="675"/>
      <c r="CF47" s="631" t="s">
        <v>605</v>
      </c>
      <c r="CG47" s="632"/>
      <c r="CH47" s="632"/>
      <c r="CI47" s="632"/>
      <c r="CJ47" s="632"/>
      <c r="CK47" s="632"/>
      <c r="CL47" s="632"/>
      <c r="CM47" s="632"/>
      <c r="CN47" s="632"/>
      <c r="CO47" s="632"/>
      <c r="CP47" s="632"/>
      <c r="CQ47" s="633"/>
      <c r="CR47" s="634">
        <v>4928</v>
      </c>
      <c r="CS47" s="667"/>
      <c r="CT47" s="667"/>
      <c r="CU47" s="667"/>
      <c r="CV47" s="667"/>
      <c r="CW47" s="667"/>
      <c r="CX47" s="667"/>
      <c r="CY47" s="668"/>
      <c r="CZ47" s="639">
        <v>0.1</v>
      </c>
      <c r="DA47" s="661"/>
      <c r="DB47" s="661"/>
      <c r="DC47" s="669"/>
      <c r="DD47" s="643" t="s">
        <v>393</v>
      </c>
      <c r="DE47" s="667"/>
      <c r="DF47" s="667"/>
      <c r="DG47" s="667"/>
      <c r="DH47" s="667"/>
      <c r="DI47" s="667"/>
      <c r="DJ47" s="667"/>
      <c r="DK47" s="668"/>
      <c r="DL47" s="709"/>
      <c r="DM47" s="710"/>
      <c r="DN47" s="710"/>
      <c r="DO47" s="710"/>
      <c r="DP47" s="710"/>
      <c r="DQ47" s="710"/>
      <c r="DR47" s="710"/>
      <c r="DS47" s="710"/>
      <c r="DT47" s="710"/>
      <c r="DU47" s="710"/>
      <c r="DV47" s="711"/>
      <c r="DW47" s="706"/>
      <c r="DX47" s="707"/>
      <c r="DY47" s="707"/>
      <c r="DZ47" s="707"/>
      <c r="EA47" s="707"/>
      <c r="EB47" s="707"/>
      <c r="EC47" s="708"/>
    </row>
    <row r="48" spans="2:133" ht="10.8" x14ac:dyDescent="0.2">
      <c r="B48" s="730" t="s">
        <v>291</v>
      </c>
      <c r="C48" s="730"/>
      <c r="D48" s="730"/>
      <c r="E48" s="730"/>
      <c r="F48" s="730"/>
      <c r="G48" s="730"/>
      <c r="H48" s="730"/>
      <c r="I48" s="730"/>
      <c r="J48" s="730"/>
      <c r="K48" s="730"/>
      <c r="L48" s="730"/>
      <c r="M48" s="730"/>
      <c r="N48" s="730"/>
      <c r="O48" s="730"/>
      <c r="P48" s="730"/>
      <c r="Q48" s="730"/>
      <c r="R48" s="730"/>
      <c r="S48" s="730"/>
      <c r="T48" s="730"/>
      <c r="U48" s="730"/>
      <c r="V48" s="730"/>
      <c r="W48" s="730"/>
      <c r="X48" s="730"/>
      <c r="Y48" s="730"/>
      <c r="Z48" s="730"/>
      <c r="AA48" s="730"/>
      <c r="AB48" s="730"/>
      <c r="AC48" s="730"/>
      <c r="AD48" s="730"/>
      <c r="AE48" s="730"/>
      <c r="AF48" s="730"/>
      <c r="AG48" s="730"/>
      <c r="AH48" s="730"/>
      <c r="AI48" s="730"/>
      <c r="AJ48" s="730"/>
      <c r="AK48" s="730"/>
      <c r="AL48" s="730"/>
      <c r="AM48" s="730"/>
      <c r="AN48" s="730"/>
      <c r="AO48" s="730"/>
      <c r="AP48" s="730"/>
      <c r="AQ48" s="730"/>
      <c r="AR48" s="730"/>
      <c r="AS48" s="730"/>
      <c r="AT48" s="730"/>
      <c r="AU48" s="730"/>
      <c r="AV48" s="730"/>
      <c r="AW48" s="730"/>
      <c r="AX48" s="730"/>
      <c r="AY48" s="730"/>
      <c r="AZ48" s="730"/>
      <c r="BA48" s="730"/>
      <c r="BB48" s="730"/>
      <c r="BC48" s="730"/>
      <c r="BD48" s="730"/>
      <c r="BE48" s="730"/>
      <c r="BF48" s="730"/>
      <c r="BG48" s="730"/>
      <c r="BH48" s="730"/>
      <c r="BI48" s="730"/>
      <c r="BJ48" s="730"/>
      <c r="BK48" s="730"/>
      <c r="BL48" s="730"/>
      <c r="BM48" s="730"/>
      <c r="BN48" s="730"/>
      <c r="BO48" s="730"/>
      <c r="BP48" s="730"/>
      <c r="BQ48" s="730"/>
      <c r="BR48" s="730"/>
      <c r="BS48" s="730"/>
      <c r="BT48" s="730"/>
      <c r="BU48" s="730"/>
      <c r="BV48" s="730"/>
      <c r="BW48" s="730"/>
      <c r="BX48" s="730"/>
      <c r="BY48" s="730"/>
      <c r="BZ48" s="730"/>
      <c r="CA48" s="730"/>
      <c r="CB48" s="730"/>
      <c r="CD48" s="676"/>
      <c r="CE48" s="677"/>
      <c r="CF48" s="631" t="s">
        <v>606</v>
      </c>
      <c r="CG48" s="632"/>
      <c r="CH48" s="632"/>
      <c r="CI48" s="632"/>
      <c r="CJ48" s="632"/>
      <c r="CK48" s="632"/>
      <c r="CL48" s="632"/>
      <c r="CM48" s="632"/>
      <c r="CN48" s="632"/>
      <c r="CO48" s="632"/>
      <c r="CP48" s="632"/>
      <c r="CQ48" s="633"/>
      <c r="CR48" s="634" t="s">
        <v>393</v>
      </c>
      <c r="CS48" s="635"/>
      <c r="CT48" s="635"/>
      <c r="CU48" s="635"/>
      <c r="CV48" s="635"/>
      <c r="CW48" s="635"/>
      <c r="CX48" s="635"/>
      <c r="CY48" s="636"/>
      <c r="CZ48" s="639" t="s">
        <v>393</v>
      </c>
      <c r="DA48" s="640"/>
      <c r="DB48" s="640"/>
      <c r="DC48" s="646"/>
      <c r="DD48" s="643" t="s">
        <v>393</v>
      </c>
      <c r="DE48" s="635"/>
      <c r="DF48" s="635"/>
      <c r="DG48" s="635"/>
      <c r="DH48" s="635"/>
      <c r="DI48" s="635"/>
      <c r="DJ48" s="635"/>
      <c r="DK48" s="636"/>
      <c r="DL48" s="709"/>
      <c r="DM48" s="710"/>
      <c r="DN48" s="710"/>
      <c r="DO48" s="710"/>
      <c r="DP48" s="710"/>
      <c r="DQ48" s="710"/>
      <c r="DR48" s="710"/>
      <c r="DS48" s="710"/>
      <c r="DT48" s="710"/>
      <c r="DU48" s="710"/>
      <c r="DV48" s="711"/>
      <c r="DW48" s="706"/>
      <c r="DX48" s="707"/>
      <c r="DY48" s="707"/>
      <c r="DZ48" s="707"/>
      <c r="EA48" s="707"/>
      <c r="EB48" s="707"/>
      <c r="EC48" s="708"/>
    </row>
    <row r="49" spans="2:133" ht="11.25" customHeight="1" x14ac:dyDescent="0.2">
      <c r="B49" s="347"/>
      <c r="CD49" s="652" t="s">
        <v>607</v>
      </c>
      <c r="CE49" s="653"/>
      <c r="CF49" s="653"/>
      <c r="CG49" s="653"/>
      <c r="CH49" s="653"/>
      <c r="CI49" s="653"/>
      <c r="CJ49" s="653"/>
      <c r="CK49" s="653"/>
      <c r="CL49" s="653"/>
      <c r="CM49" s="653"/>
      <c r="CN49" s="653"/>
      <c r="CO49" s="653"/>
      <c r="CP49" s="653"/>
      <c r="CQ49" s="654"/>
      <c r="CR49" s="712">
        <v>9555440</v>
      </c>
      <c r="CS49" s="693"/>
      <c r="CT49" s="693"/>
      <c r="CU49" s="693"/>
      <c r="CV49" s="693"/>
      <c r="CW49" s="693"/>
      <c r="CX49" s="693"/>
      <c r="CY49" s="720"/>
      <c r="CZ49" s="717">
        <v>100</v>
      </c>
      <c r="DA49" s="721"/>
      <c r="DB49" s="721"/>
      <c r="DC49" s="722"/>
      <c r="DD49" s="723">
        <v>6299916</v>
      </c>
      <c r="DE49" s="693"/>
      <c r="DF49" s="693"/>
      <c r="DG49" s="693"/>
      <c r="DH49" s="693"/>
      <c r="DI49" s="693"/>
      <c r="DJ49" s="693"/>
      <c r="DK49" s="720"/>
      <c r="DL49" s="724"/>
      <c r="DM49" s="725"/>
      <c r="DN49" s="725"/>
      <c r="DO49" s="725"/>
      <c r="DP49" s="725"/>
      <c r="DQ49" s="725"/>
      <c r="DR49" s="725"/>
      <c r="DS49" s="725"/>
      <c r="DT49" s="725"/>
      <c r="DU49" s="725"/>
      <c r="DV49" s="726"/>
      <c r="DW49" s="727"/>
      <c r="DX49" s="728"/>
      <c r="DY49" s="728"/>
      <c r="DZ49" s="728"/>
      <c r="EA49" s="728"/>
      <c r="EB49" s="728"/>
      <c r="EC49" s="729"/>
    </row>
    <row r="50" spans="2:133" ht="10.8" hidden="1" x14ac:dyDescent="0.2">
      <c r="B50" s="347"/>
    </row>
  </sheetData>
  <sheetProtection algorithmName="SHA-512" hashValue="XHEzO32j+MukB+abFjn7gky0yef9vSWSg/eYkWfdU8+fIV2DwwYH9odIc6qXc4mloGgJxx0NjDEIGJOtKc+o6w==" saltValue="0Z7nsRSER8955Nls72ePHg=="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Z40:AC40"/>
    <mergeCell ref="AD40:AK40"/>
    <mergeCell ref="AL40:AO40"/>
    <mergeCell ref="AQ40:AY40"/>
    <mergeCell ref="AZ40:BF40"/>
    <mergeCell ref="BG40:BK42"/>
    <mergeCell ref="BM40:BU40"/>
    <mergeCell ref="Z42:AC42"/>
    <mergeCell ref="AD42:AK42"/>
    <mergeCell ref="AL42:AO42"/>
    <mergeCell ref="AQ42:AY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7" customWidth="1"/>
    <col min="131" max="131" width="1.6640625" style="217" customWidth="1"/>
    <col min="132" max="16384" width="9" style="217" hidden="1"/>
  </cols>
  <sheetData>
    <row r="1" spans="1:131" ht="11.25" customHeight="1" thickBot="1" x14ac:dyDescent="0.25">
      <c r="A1" s="213"/>
      <c r="B1" s="213"/>
      <c r="C1" s="213"/>
      <c r="D1" s="213"/>
      <c r="E1" s="213"/>
      <c r="F1" s="213"/>
      <c r="G1" s="213"/>
      <c r="H1" s="213"/>
      <c r="I1" s="213"/>
      <c r="J1" s="213"/>
      <c r="K1" s="213"/>
      <c r="L1" s="213"/>
      <c r="M1" s="213"/>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5"/>
      <c r="DR1" s="215"/>
      <c r="DS1" s="215"/>
      <c r="DT1" s="215"/>
      <c r="DU1" s="215"/>
      <c r="DV1" s="215"/>
      <c r="DW1" s="215"/>
      <c r="DX1" s="215"/>
      <c r="DY1" s="215"/>
      <c r="DZ1" s="215"/>
      <c r="EA1" s="216"/>
    </row>
    <row r="2" spans="1:131" ht="26.25" customHeight="1" thickBot="1" x14ac:dyDescent="0.25">
      <c r="A2" s="1100" t="s">
        <v>292</v>
      </c>
      <c r="B2" s="1100"/>
      <c r="C2" s="1100"/>
      <c r="D2" s="1100"/>
      <c r="E2" s="1100"/>
      <c r="F2" s="1100"/>
      <c r="G2" s="1100"/>
      <c r="H2" s="1100"/>
      <c r="I2" s="1100"/>
      <c r="J2" s="1100"/>
      <c r="K2" s="1100"/>
      <c r="L2" s="1100"/>
      <c r="M2" s="1100"/>
      <c r="N2" s="1100"/>
      <c r="O2" s="1100"/>
      <c r="P2" s="1100"/>
      <c r="Q2" s="1100"/>
      <c r="R2" s="1100"/>
      <c r="S2" s="1100"/>
      <c r="T2" s="1100"/>
      <c r="U2" s="1100"/>
      <c r="V2" s="1100"/>
      <c r="W2" s="1100"/>
      <c r="X2" s="1100"/>
      <c r="Y2" s="1100"/>
      <c r="Z2" s="1100"/>
      <c r="AA2" s="1100"/>
      <c r="AB2" s="1100"/>
      <c r="AC2" s="1100"/>
      <c r="AD2" s="1100"/>
      <c r="AE2" s="1100"/>
      <c r="AF2" s="1100"/>
      <c r="AG2" s="1100"/>
      <c r="AH2" s="1100"/>
      <c r="AI2" s="1100"/>
      <c r="AJ2" s="1100"/>
      <c r="AK2" s="1100"/>
      <c r="AL2" s="1100"/>
      <c r="AM2" s="1100"/>
      <c r="AN2" s="1100"/>
      <c r="AO2" s="1100"/>
      <c r="AP2" s="1100"/>
      <c r="AQ2" s="1100"/>
      <c r="AR2" s="1100"/>
      <c r="AS2" s="1100"/>
      <c r="AT2" s="1100"/>
      <c r="AU2" s="1100"/>
      <c r="AV2" s="1100"/>
      <c r="AW2" s="1100"/>
      <c r="AX2" s="1100"/>
      <c r="AY2" s="1100"/>
      <c r="AZ2" s="1100"/>
      <c r="BA2" s="1100"/>
      <c r="BB2" s="1100"/>
      <c r="BC2" s="1100"/>
      <c r="BD2" s="1100"/>
      <c r="BE2" s="1100"/>
      <c r="BF2" s="1100"/>
      <c r="BG2" s="1100"/>
      <c r="BH2" s="1100"/>
      <c r="BI2" s="1100"/>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1101" t="s">
        <v>293</v>
      </c>
      <c r="DK2" s="1102"/>
      <c r="DL2" s="1102"/>
      <c r="DM2" s="1102"/>
      <c r="DN2" s="1102"/>
      <c r="DO2" s="1103"/>
      <c r="DP2" s="214"/>
      <c r="DQ2" s="1101" t="s">
        <v>294</v>
      </c>
      <c r="DR2" s="1102"/>
      <c r="DS2" s="1102"/>
      <c r="DT2" s="1102"/>
      <c r="DU2" s="1102"/>
      <c r="DV2" s="1102"/>
      <c r="DW2" s="1102"/>
      <c r="DX2" s="1102"/>
      <c r="DY2" s="1102"/>
      <c r="DZ2" s="1103"/>
      <c r="EA2" s="216"/>
    </row>
    <row r="3" spans="1:131" ht="11.25" customHeight="1" x14ac:dyDescent="0.2">
      <c r="A3" s="214"/>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6"/>
    </row>
    <row r="4" spans="1:131" s="221" customFormat="1" ht="26.25" customHeight="1" thickBot="1" x14ac:dyDescent="0.25">
      <c r="A4" s="1069" t="s">
        <v>295</v>
      </c>
      <c r="B4" s="1069"/>
      <c r="C4" s="1069"/>
      <c r="D4" s="1069"/>
      <c r="E4" s="1069"/>
      <c r="F4" s="1069"/>
      <c r="G4" s="1069"/>
      <c r="H4" s="1069"/>
      <c r="I4" s="1069"/>
      <c r="J4" s="1069"/>
      <c r="K4" s="1069"/>
      <c r="L4" s="1069"/>
      <c r="M4" s="1069"/>
      <c r="N4" s="1069"/>
      <c r="O4" s="1069"/>
      <c r="P4" s="1069"/>
      <c r="Q4" s="1069"/>
      <c r="R4" s="1069"/>
      <c r="S4" s="1069"/>
      <c r="T4" s="1069"/>
      <c r="U4" s="1069"/>
      <c r="V4" s="1069"/>
      <c r="W4" s="1069"/>
      <c r="X4" s="1069"/>
      <c r="Y4" s="1069"/>
      <c r="Z4" s="1069"/>
      <c r="AA4" s="1069"/>
      <c r="AB4" s="1069"/>
      <c r="AC4" s="1069"/>
      <c r="AD4" s="1069"/>
      <c r="AE4" s="1069"/>
      <c r="AF4" s="1069"/>
      <c r="AG4" s="1069"/>
      <c r="AH4" s="1069"/>
      <c r="AI4" s="1069"/>
      <c r="AJ4" s="1069"/>
      <c r="AK4" s="1069"/>
      <c r="AL4" s="1069"/>
      <c r="AM4" s="1069"/>
      <c r="AN4" s="1069"/>
      <c r="AO4" s="1069"/>
      <c r="AP4" s="1069"/>
      <c r="AQ4" s="1069"/>
      <c r="AR4" s="1069"/>
      <c r="AS4" s="1069"/>
      <c r="AT4" s="1069"/>
      <c r="AU4" s="1069"/>
      <c r="AV4" s="1069"/>
      <c r="AW4" s="1069"/>
      <c r="AX4" s="1069"/>
      <c r="AY4" s="1069"/>
      <c r="AZ4" s="218"/>
      <c r="BA4" s="218"/>
      <c r="BB4" s="218"/>
      <c r="BC4" s="218"/>
      <c r="BD4" s="218"/>
      <c r="BE4" s="219"/>
      <c r="BF4" s="219"/>
      <c r="BG4" s="219"/>
      <c r="BH4" s="219"/>
      <c r="BI4" s="219"/>
      <c r="BJ4" s="219"/>
      <c r="BK4" s="219"/>
      <c r="BL4" s="219"/>
      <c r="BM4" s="219"/>
      <c r="BN4" s="219"/>
      <c r="BO4" s="219"/>
      <c r="BP4" s="219"/>
      <c r="BQ4" s="740" t="s">
        <v>296</v>
      </c>
      <c r="BR4" s="740"/>
      <c r="BS4" s="740"/>
      <c r="BT4" s="740"/>
      <c r="BU4" s="740"/>
      <c r="BV4" s="740"/>
      <c r="BW4" s="740"/>
      <c r="BX4" s="740"/>
      <c r="BY4" s="740"/>
      <c r="BZ4" s="740"/>
      <c r="CA4" s="740"/>
      <c r="CB4" s="740"/>
      <c r="CC4" s="740"/>
      <c r="CD4" s="740"/>
      <c r="CE4" s="740"/>
      <c r="CF4" s="740"/>
      <c r="CG4" s="740"/>
      <c r="CH4" s="740"/>
      <c r="CI4" s="740"/>
      <c r="CJ4" s="740"/>
      <c r="CK4" s="740"/>
      <c r="CL4" s="740"/>
      <c r="CM4" s="740"/>
      <c r="CN4" s="740"/>
      <c r="CO4" s="740"/>
      <c r="CP4" s="740"/>
      <c r="CQ4" s="740"/>
      <c r="CR4" s="740"/>
      <c r="CS4" s="740"/>
      <c r="CT4" s="740"/>
      <c r="CU4" s="740"/>
      <c r="CV4" s="740"/>
      <c r="CW4" s="740"/>
      <c r="CX4" s="740"/>
      <c r="CY4" s="740"/>
      <c r="CZ4" s="740"/>
      <c r="DA4" s="740"/>
      <c r="DB4" s="740"/>
      <c r="DC4" s="740"/>
      <c r="DD4" s="740"/>
      <c r="DE4" s="740"/>
      <c r="DF4" s="740"/>
      <c r="DG4" s="740"/>
      <c r="DH4" s="740"/>
      <c r="DI4" s="740"/>
      <c r="DJ4" s="740"/>
      <c r="DK4" s="740"/>
      <c r="DL4" s="740"/>
      <c r="DM4" s="740"/>
      <c r="DN4" s="740"/>
      <c r="DO4" s="740"/>
      <c r="DP4" s="740"/>
      <c r="DQ4" s="740"/>
      <c r="DR4" s="740"/>
      <c r="DS4" s="740"/>
      <c r="DT4" s="740"/>
      <c r="DU4" s="740"/>
      <c r="DV4" s="740"/>
      <c r="DW4" s="740"/>
      <c r="DX4" s="740"/>
      <c r="DY4" s="740"/>
      <c r="DZ4" s="740"/>
      <c r="EA4" s="220"/>
    </row>
    <row r="5" spans="1:131" s="221" customFormat="1" ht="26.25" customHeight="1" x14ac:dyDescent="0.2">
      <c r="A5" s="1005" t="s">
        <v>297</v>
      </c>
      <c r="B5" s="1006"/>
      <c r="C5" s="1006"/>
      <c r="D5" s="1006"/>
      <c r="E5" s="1006"/>
      <c r="F5" s="1006"/>
      <c r="G5" s="1006"/>
      <c r="H5" s="1006"/>
      <c r="I5" s="1006"/>
      <c r="J5" s="1006"/>
      <c r="K5" s="1006"/>
      <c r="L5" s="1006"/>
      <c r="M5" s="1006"/>
      <c r="N5" s="1006"/>
      <c r="O5" s="1006"/>
      <c r="P5" s="1007"/>
      <c r="Q5" s="1011" t="s">
        <v>298</v>
      </c>
      <c r="R5" s="1012"/>
      <c r="S5" s="1012"/>
      <c r="T5" s="1012"/>
      <c r="U5" s="1013"/>
      <c r="V5" s="1011" t="s">
        <v>299</v>
      </c>
      <c r="W5" s="1012"/>
      <c r="X5" s="1012"/>
      <c r="Y5" s="1012"/>
      <c r="Z5" s="1013"/>
      <c r="AA5" s="1011" t="s">
        <v>300</v>
      </c>
      <c r="AB5" s="1012"/>
      <c r="AC5" s="1012"/>
      <c r="AD5" s="1012"/>
      <c r="AE5" s="1012"/>
      <c r="AF5" s="1104" t="s">
        <v>301</v>
      </c>
      <c r="AG5" s="1012"/>
      <c r="AH5" s="1012"/>
      <c r="AI5" s="1012"/>
      <c r="AJ5" s="1025"/>
      <c r="AK5" s="1012" t="s">
        <v>302</v>
      </c>
      <c r="AL5" s="1012"/>
      <c r="AM5" s="1012"/>
      <c r="AN5" s="1012"/>
      <c r="AO5" s="1013"/>
      <c r="AP5" s="1011" t="s">
        <v>303</v>
      </c>
      <c r="AQ5" s="1012"/>
      <c r="AR5" s="1012"/>
      <c r="AS5" s="1012"/>
      <c r="AT5" s="1013"/>
      <c r="AU5" s="1011" t="s">
        <v>304</v>
      </c>
      <c r="AV5" s="1012"/>
      <c r="AW5" s="1012"/>
      <c r="AX5" s="1012"/>
      <c r="AY5" s="1025"/>
      <c r="AZ5" s="218"/>
      <c r="BA5" s="218"/>
      <c r="BB5" s="218"/>
      <c r="BC5" s="218"/>
      <c r="BD5" s="218"/>
      <c r="BE5" s="219"/>
      <c r="BF5" s="219"/>
      <c r="BG5" s="219"/>
      <c r="BH5" s="219"/>
      <c r="BI5" s="219"/>
      <c r="BJ5" s="219"/>
      <c r="BK5" s="219"/>
      <c r="BL5" s="219"/>
      <c r="BM5" s="219"/>
      <c r="BN5" s="219"/>
      <c r="BO5" s="219"/>
      <c r="BP5" s="219"/>
      <c r="BQ5" s="1005" t="s">
        <v>305</v>
      </c>
      <c r="BR5" s="1006"/>
      <c r="BS5" s="1006"/>
      <c r="BT5" s="1006"/>
      <c r="BU5" s="1006"/>
      <c r="BV5" s="1006"/>
      <c r="BW5" s="1006"/>
      <c r="BX5" s="1006"/>
      <c r="BY5" s="1006"/>
      <c r="BZ5" s="1006"/>
      <c r="CA5" s="1006"/>
      <c r="CB5" s="1006"/>
      <c r="CC5" s="1006"/>
      <c r="CD5" s="1006"/>
      <c r="CE5" s="1006"/>
      <c r="CF5" s="1006"/>
      <c r="CG5" s="1007"/>
      <c r="CH5" s="1011" t="s">
        <v>306</v>
      </c>
      <c r="CI5" s="1012"/>
      <c r="CJ5" s="1012"/>
      <c r="CK5" s="1012"/>
      <c r="CL5" s="1013"/>
      <c r="CM5" s="1011" t="s">
        <v>307</v>
      </c>
      <c r="CN5" s="1012"/>
      <c r="CO5" s="1012"/>
      <c r="CP5" s="1012"/>
      <c r="CQ5" s="1013"/>
      <c r="CR5" s="1011" t="s">
        <v>308</v>
      </c>
      <c r="CS5" s="1012"/>
      <c r="CT5" s="1012"/>
      <c r="CU5" s="1012"/>
      <c r="CV5" s="1013"/>
      <c r="CW5" s="1011" t="s">
        <v>309</v>
      </c>
      <c r="CX5" s="1012"/>
      <c r="CY5" s="1012"/>
      <c r="CZ5" s="1012"/>
      <c r="DA5" s="1013"/>
      <c r="DB5" s="1011" t="s">
        <v>310</v>
      </c>
      <c r="DC5" s="1012"/>
      <c r="DD5" s="1012"/>
      <c r="DE5" s="1012"/>
      <c r="DF5" s="1013"/>
      <c r="DG5" s="1094" t="s">
        <v>311</v>
      </c>
      <c r="DH5" s="1095"/>
      <c r="DI5" s="1095"/>
      <c r="DJ5" s="1095"/>
      <c r="DK5" s="1096"/>
      <c r="DL5" s="1094" t="s">
        <v>312</v>
      </c>
      <c r="DM5" s="1095"/>
      <c r="DN5" s="1095"/>
      <c r="DO5" s="1095"/>
      <c r="DP5" s="1096"/>
      <c r="DQ5" s="1011" t="s">
        <v>313</v>
      </c>
      <c r="DR5" s="1012"/>
      <c r="DS5" s="1012"/>
      <c r="DT5" s="1012"/>
      <c r="DU5" s="1013"/>
      <c r="DV5" s="1011" t="s">
        <v>304</v>
      </c>
      <c r="DW5" s="1012"/>
      <c r="DX5" s="1012"/>
      <c r="DY5" s="1012"/>
      <c r="DZ5" s="1025"/>
      <c r="EA5" s="220"/>
    </row>
    <row r="6" spans="1:131" s="221" customFormat="1" ht="26.25" customHeight="1" thickBot="1" x14ac:dyDescent="0.25">
      <c r="A6" s="1008"/>
      <c r="B6" s="1009"/>
      <c r="C6" s="1009"/>
      <c r="D6" s="1009"/>
      <c r="E6" s="1009"/>
      <c r="F6" s="1009"/>
      <c r="G6" s="1009"/>
      <c r="H6" s="1009"/>
      <c r="I6" s="1009"/>
      <c r="J6" s="1009"/>
      <c r="K6" s="1009"/>
      <c r="L6" s="1009"/>
      <c r="M6" s="1009"/>
      <c r="N6" s="1009"/>
      <c r="O6" s="1009"/>
      <c r="P6" s="1010"/>
      <c r="Q6" s="1014"/>
      <c r="R6" s="1015"/>
      <c r="S6" s="1015"/>
      <c r="T6" s="1015"/>
      <c r="U6" s="1016"/>
      <c r="V6" s="1014"/>
      <c r="W6" s="1015"/>
      <c r="X6" s="1015"/>
      <c r="Y6" s="1015"/>
      <c r="Z6" s="1016"/>
      <c r="AA6" s="1014"/>
      <c r="AB6" s="1015"/>
      <c r="AC6" s="1015"/>
      <c r="AD6" s="1015"/>
      <c r="AE6" s="1015"/>
      <c r="AF6" s="1105"/>
      <c r="AG6" s="1015"/>
      <c r="AH6" s="1015"/>
      <c r="AI6" s="1015"/>
      <c r="AJ6" s="1026"/>
      <c r="AK6" s="1015"/>
      <c r="AL6" s="1015"/>
      <c r="AM6" s="1015"/>
      <c r="AN6" s="1015"/>
      <c r="AO6" s="1016"/>
      <c r="AP6" s="1014"/>
      <c r="AQ6" s="1015"/>
      <c r="AR6" s="1015"/>
      <c r="AS6" s="1015"/>
      <c r="AT6" s="1016"/>
      <c r="AU6" s="1014"/>
      <c r="AV6" s="1015"/>
      <c r="AW6" s="1015"/>
      <c r="AX6" s="1015"/>
      <c r="AY6" s="1026"/>
      <c r="AZ6" s="218"/>
      <c r="BA6" s="218"/>
      <c r="BB6" s="218"/>
      <c r="BC6" s="218"/>
      <c r="BD6" s="218"/>
      <c r="BE6" s="219"/>
      <c r="BF6" s="219"/>
      <c r="BG6" s="219"/>
      <c r="BH6" s="219"/>
      <c r="BI6" s="219"/>
      <c r="BJ6" s="219"/>
      <c r="BK6" s="219"/>
      <c r="BL6" s="219"/>
      <c r="BM6" s="219"/>
      <c r="BN6" s="219"/>
      <c r="BO6" s="219"/>
      <c r="BP6" s="219"/>
      <c r="BQ6" s="1008"/>
      <c r="BR6" s="1009"/>
      <c r="BS6" s="1009"/>
      <c r="BT6" s="1009"/>
      <c r="BU6" s="1009"/>
      <c r="BV6" s="1009"/>
      <c r="BW6" s="1009"/>
      <c r="BX6" s="1009"/>
      <c r="BY6" s="1009"/>
      <c r="BZ6" s="1009"/>
      <c r="CA6" s="1009"/>
      <c r="CB6" s="1009"/>
      <c r="CC6" s="1009"/>
      <c r="CD6" s="1009"/>
      <c r="CE6" s="1009"/>
      <c r="CF6" s="1009"/>
      <c r="CG6" s="1010"/>
      <c r="CH6" s="1014"/>
      <c r="CI6" s="1015"/>
      <c r="CJ6" s="1015"/>
      <c r="CK6" s="1015"/>
      <c r="CL6" s="1016"/>
      <c r="CM6" s="1014"/>
      <c r="CN6" s="1015"/>
      <c r="CO6" s="1015"/>
      <c r="CP6" s="1015"/>
      <c r="CQ6" s="1016"/>
      <c r="CR6" s="1014"/>
      <c r="CS6" s="1015"/>
      <c r="CT6" s="1015"/>
      <c r="CU6" s="1015"/>
      <c r="CV6" s="1016"/>
      <c r="CW6" s="1014"/>
      <c r="CX6" s="1015"/>
      <c r="CY6" s="1015"/>
      <c r="CZ6" s="1015"/>
      <c r="DA6" s="1016"/>
      <c r="DB6" s="1014"/>
      <c r="DC6" s="1015"/>
      <c r="DD6" s="1015"/>
      <c r="DE6" s="1015"/>
      <c r="DF6" s="1016"/>
      <c r="DG6" s="1097"/>
      <c r="DH6" s="1098"/>
      <c r="DI6" s="1098"/>
      <c r="DJ6" s="1098"/>
      <c r="DK6" s="1099"/>
      <c r="DL6" s="1097"/>
      <c r="DM6" s="1098"/>
      <c r="DN6" s="1098"/>
      <c r="DO6" s="1098"/>
      <c r="DP6" s="1099"/>
      <c r="DQ6" s="1014"/>
      <c r="DR6" s="1015"/>
      <c r="DS6" s="1015"/>
      <c r="DT6" s="1015"/>
      <c r="DU6" s="1016"/>
      <c r="DV6" s="1014"/>
      <c r="DW6" s="1015"/>
      <c r="DX6" s="1015"/>
      <c r="DY6" s="1015"/>
      <c r="DZ6" s="1026"/>
      <c r="EA6" s="220"/>
    </row>
    <row r="7" spans="1:131" s="221" customFormat="1" ht="26.25" customHeight="1" thickTop="1" x14ac:dyDescent="0.2">
      <c r="A7" s="222">
        <v>1</v>
      </c>
      <c r="B7" s="1057" t="s">
        <v>314</v>
      </c>
      <c r="C7" s="1058"/>
      <c r="D7" s="1058"/>
      <c r="E7" s="1058"/>
      <c r="F7" s="1058"/>
      <c r="G7" s="1058"/>
      <c r="H7" s="1058"/>
      <c r="I7" s="1058"/>
      <c r="J7" s="1058"/>
      <c r="K7" s="1058"/>
      <c r="L7" s="1058"/>
      <c r="M7" s="1058"/>
      <c r="N7" s="1058"/>
      <c r="O7" s="1058"/>
      <c r="P7" s="1059"/>
      <c r="Q7" s="1112">
        <v>9861</v>
      </c>
      <c r="R7" s="1113"/>
      <c r="S7" s="1113"/>
      <c r="T7" s="1113"/>
      <c r="U7" s="1113"/>
      <c r="V7" s="1113">
        <v>9437</v>
      </c>
      <c r="W7" s="1113"/>
      <c r="X7" s="1113"/>
      <c r="Y7" s="1113"/>
      <c r="Z7" s="1113"/>
      <c r="AA7" s="1113">
        <v>424</v>
      </c>
      <c r="AB7" s="1113"/>
      <c r="AC7" s="1113"/>
      <c r="AD7" s="1113"/>
      <c r="AE7" s="1114"/>
      <c r="AF7" s="1115">
        <v>381</v>
      </c>
      <c r="AG7" s="1116"/>
      <c r="AH7" s="1116"/>
      <c r="AI7" s="1116"/>
      <c r="AJ7" s="1117"/>
      <c r="AK7" s="1118" t="s">
        <v>517</v>
      </c>
      <c r="AL7" s="1119"/>
      <c r="AM7" s="1119"/>
      <c r="AN7" s="1119"/>
      <c r="AO7" s="1119"/>
      <c r="AP7" s="1119">
        <v>7327</v>
      </c>
      <c r="AQ7" s="1119"/>
      <c r="AR7" s="1119"/>
      <c r="AS7" s="1119"/>
      <c r="AT7" s="1119"/>
      <c r="AU7" s="1120"/>
      <c r="AV7" s="1120"/>
      <c r="AW7" s="1120"/>
      <c r="AX7" s="1120"/>
      <c r="AY7" s="1121"/>
      <c r="AZ7" s="218"/>
      <c r="BA7" s="218"/>
      <c r="BB7" s="218"/>
      <c r="BC7" s="218"/>
      <c r="BD7" s="218"/>
      <c r="BE7" s="219"/>
      <c r="BF7" s="219"/>
      <c r="BG7" s="219"/>
      <c r="BH7" s="219"/>
      <c r="BI7" s="219"/>
      <c r="BJ7" s="219"/>
      <c r="BK7" s="219"/>
      <c r="BL7" s="219"/>
      <c r="BM7" s="219"/>
      <c r="BN7" s="219"/>
      <c r="BO7" s="219"/>
      <c r="BP7" s="219"/>
      <c r="BQ7" s="222">
        <v>1</v>
      </c>
      <c r="BR7" s="223"/>
      <c r="BS7" s="1109" t="s">
        <v>527</v>
      </c>
      <c r="BT7" s="1110"/>
      <c r="BU7" s="1110"/>
      <c r="BV7" s="1110"/>
      <c r="BW7" s="1110"/>
      <c r="BX7" s="1110"/>
      <c r="BY7" s="1110"/>
      <c r="BZ7" s="1110"/>
      <c r="CA7" s="1110"/>
      <c r="CB7" s="1110"/>
      <c r="CC7" s="1110"/>
      <c r="CD7" s="1110"/>
      <c r="CE7" s="1110"/>
      <c r="CF7" s="1110"/>
      <c r="CG7" s="1122"/>
      <c r="CH7" s="1106">
        <v>1</v>
      </c>
      <c r="CI7" s="1107"/>
      <c r="CJ7" s="1107"/>
      <c r="CK7" s="1107"/>
      <c r="CL7" s="1108"/>
      <c r="CM7" s="1106">
        <v>36</v>
      </c>
      <c r="CN7" s="1107"/>
      <c r="CO7" s="1107"/>
      <c r="CP7" s="1107"/>
      <c r="CQ7" s="1108"/>
      <c r="CR7" s="1106">
        <v>20</v>
      </c>
      <c r="CS7" s="1107"/>
      <c r="CT7" s="1107"/>
      <c r="CU7" s="1107"/>
      <c r="CV7" s="1108"/>
      <c r="CW7" s="1106"/>
      <c r="CX7" s="1107"/>
      <c r="CY7" s="1107"/>
      <c r="CZ7" s="1107"/>
      <c r="DA7" s="1108"/>
      <c r="DB7" s="1106"/>
      <c r="DC7" s="1107"/>
      <c r="DD7" s="1107"/>
      <c r="DE7" s="1107"/>
      <c r="DF7" s="1108"/>
      <c r="DG7" s="1106"/>
      <c r="DH7" s="1107"/>
      <c r="DI7" s="1107"/>
      <c r="DJ7" s="1107"/>
      <c r="DK7" s="1108"/>
      <c r="DL7" s="1106"/>
      <c r="DM7" s="1107"/>
      <c r="DN7" s="1107"/>
      <c r="DO7" s="1107"/>
      <c r="DP7" s="1108"/>
      <c r="DQ7" s="1106"/>
      <c r="DR7" s="1107"/>
      <c r="DS7" s="1107"/>
      <c r="DT7" s="1107"/>
      <c r="DU7" s="1108"/>
      <c r="DV7" s="1109"/>
      <c r="DW7" s="1110"/>
      <c r="DX7" s="1110"/>
      <c r="DY7" s="1110"/>
      <c r="DZ7" s="1111"/>
      <c r="EA7" s="220"/>
    </row>
    <row r="8" spans="1:131" s="221" customFormat="1" ht="26.25" customHeight="1" x14ac:dyDescent="0.2">
      <c r="A8" s="224">
        <v>2</v>
      </c>
      <c r="B8" s="1040" t="s">
        <v>315</v>
      </c>
      <c r="C8" s="1041"/>
      <c r="D8" s="1041"/>
      <c r="E8" s="1041"/>
      <c r="F8" s="1041"/>
      <c r="G8" s="1041"/>
      <c r="H8" s="1041"/>
      <c r="I8" s="1041"/>
      <c r="J8" s="1041"/>
      <c r="K8" s="1041"/>
      <c r="L8" s="1041"/>
      <c r="M8" s="1041"/>
      <c r="N8" s="1041"/>
      <c r="O8" s="1041"/>
      <c r="P8" s="1042"/>
      <c r="Q8" s="1048">
        <v>216</v>
      </c>
      <c r="R8" s="1049"/>
      <c r="S8" s="1049"/>
      <c r="T8" s="1049"/>
      <c r="U8" s="1049"/>
      <c r="V8" s="1049">
        <v>216</v>
      </c>
      <c r="W8" s="1049"/>
      <c r="X8" s="1049"/>
      <c r="Y8" s="1049"/>
      <c r="Z8" s="1049"/>
      <c r="AA8" s="1049" t="s">
        <v>517</v>
      </c>
      <c r="AB8" s="1049"/>
      <c r="AC8" s="1049"/>
      <c r="AD8" s="1049"/>
      <c r="AE8" s="1050"/>
      <c r="AF8" s="1045" t="s">
        <v>316</v>
      </c>
      <c r="AG8" s="1046"/>
      <c r="AH8" s="1046"/>
      <c r="AI8" s="1046"/>
      <c r="AJ8" s="1047"/>
      <c r="AK8" s="1090">
        <v>98</v>
      </c>
      <c r="AL8" s="1091"/>
      <c r="AM8" s="1091"/>
      <c r="AN8" s="1091"/>
      <c r="AO8" s="1091"/>
      <c r="AP8" s="1091">
        <v>461</v>
      </c>
      <c r="AQ8" s="1091"/>
      <c r="AR8" s="1091"/>
      <c r="AS8" s="1091"/>
      <c r="AT8" s="1091"/>
      <c r="AU8" s="1092"/>
      <c r="AV8" s="1092"/>
      <c r="AW8" s="1092"/>
      <c r="AX8" s="1092"/>
      <c r="AY8" s="1093"/>
      <c r="AZ8" s="218"/>
      <c r="BA8" s="218"/>
      <c r="BB8" s="218"/>
      <c r="BC8" s="218"/>
      <c r="BD8" s="218"/>
      <c r="BE8" s="219"/>
      <c r="BF8" s="219"/>
      <c r="BG8" s="219"/>
      <c r="BH8" s="219"/>
      <c r="BI8" s="219"/>
      <c r="BJ8" s="219"/>
      <c r="BK8" s="219"/>
      <c r="BL8" s="219"/>
      <c r="BM8" s="219"/>
      <c r="BN8" s="219"/>
      <c r="BO8" s="219"/>
      <c r="BP8" s="219"/>
      <c r="BQ8" s="224">
        <v>2</v>
      </c>
      <c r="BR8" s="225"/>
      <c r="BS8" s="1002" t="s">
        <v>528</v>
      </c>
      <c r="BT8" s="1003"/>
      <c r="BU8" s="1003"/>
      <c r="BV8" s="1003"/>
      <c r="BW8" s="1003"/>
      <c r="BX8" s="1003"/>
      <c r="BY8" s="1003"/>
      <c r="BZ8" s="1003"/>
      <c r="CA8" s="1003"/>
      <c r="CB8" s="1003"/>
      <c r="CC8" s="1003"/>
      <c r="CD8" s="1003"/>
      <c r="CE8" s="1003"/>
      <c r="CF8" s="1003"/>
      <c r="CG8" s="1024"/>
      <c r="CH8" s="999">
        <v>4</v>
      </c>
      <c r="CI8" s="1000"/>
      <c r="CJ8" s="1000"/>
      <c r="CK8" s="1000"/>
      <c r="CL8" s="1001"/>
      <c r="CM8" s="999">
        <v>73</v>
      </c>
      <c r="CN8" s="1000"/>
      <c r="CO8" s="1000"/>
      <c r="CP8" s="1000"/>
      <c r="CQ8" s="1001"/>
      <c r="CR8" s="999">
        <v>12</v>
      </c>
      <c r="CS8" s="1000"/>
      <c r="CT8" s="1000"/>
      <c r="CU8" s="1000"/>
      <c r="CV8" s="1001"/>
      <c r="CW8" s="999"/>
      <c r="CX8" s="1000"/>
      <c r="CY8" s="1000"/>
      <c r="CZ8" s="1000"/>
      <c r="DA8" s="1001"/>
      <c r="DB8" s="999"/>
      <c r="DC8" s="1000"/>
      <c r="DD8" s="1000"/>
      <c r="DE8" s="1000"/>
      <c r="DF8" s="1001"/>
      <c r="DG8" s="999"/>
      <c r="DH8" s="1000"/>
      <c r="DI8" s="1000"/>
      <c r="DJ8" s="1000"/>
      <c r="DK8" s="1001"/>
      <c r="DL8" s="999"/>
      <c r="DM8" s="1000"/>
      <c r="DN8" s="1000"/>
      <c r="DO8" s="1000"/>
      <c r="DP8" s="1001"/>
      <c r="DQ8" s="999"/>
      <c r="DR8" s="1000"/>
      <c r="DS8" s="1000"/>
      <c r="DT8" s="1000"/>
      <c r="DU8" s="1001"/>
      <c r="DV8" s="1002"/>
      <c r="DW8" s="1003"/>
      <c r="DX8" s="1003"/>
      <c r="DY8" s="1003"/>
      <c r="DZ8" s="1004"/>
      <c r="EA8" s="220"/>
    </row>
    <row r="9" spans="1:131" s="221" customFormat="1" ht="26.25" customHeight="1" x14ac:dyDescent="0.2">
      <c r="A9" s="224">
        <v>3</v>
      </c>
      <c r="B9" s="1040"/>
      <c r="C9" s="1041"/>
      <c r="D9" s="1041"/>
      <c r="E9" s="1041"/>
      <c r="F9" s="1041"/>
      <c r="G9" s="1041"/>
      <c r="H9" s="1041"/>
      <c r="I9" s="1041"/>
      <c r="J9" s="1041"/>
      <c r="K9" s="1041"/>
      <c r="L9" s="1041"/>
      <c r="M9" s="1041"/>
      <c r="N9" s="1041"/>
      <c r="O9" s="1041"/>
      <c r="P9" s="1042"/>
      <c r="Q9" s="1048"/>
      <c r="R9" s="1049"/>
      <c r="S9" s="1049"/>
      <c r="T9" s="1049"/>
      <c r="U9" s="1049"/>
      <c r="V9" s="1049"/>
      <c r="W9" s="1049"/>
      <c r="X9" s="1049"/>
      <c r="Y9" s="1049"/>
      <c r="Z9" s="1049"/>
      <c r="AA9" s="1049"/>
      <c r="AB9" s="1049"/>
      <c r="AC9" s="1049"/>
      <c r="AD9" s="1049"/>
      <c r="AE9" s="1050"/>
      <c r="AF9" s="1045"/>
      <c r="AG9" s="1046"/>
      <c r="AH9" s="1046"/>
      <c r="AI9" s="1046"/>
      <c r="AJ9" s="1047"/>
      <c r="AK9" s="1090"/>
      <c r="AL9" s="1091"/>
      <c r="AM9" s="1091"/>
      <c r="AN9" s="1091"/>
      <c r="AO9" s="1091"/>
      <c r="AP9" s="1091"/>
      <c r="AQ9" s="1091"/>
      <c r="AR9" s="1091"/>
      <c r="AS9" s="1091"/>
      <c r="AT9" s="1091"/>
      <c r="AU9" s="1092"/>
      <c r="AV9" s="1092"/>
      <c r="AW9" s="1092"/>
      <c r="AX9" s="1092"/>
      <c r="AY9" s="1093"/>
      <c r="AZ9" s="218"/>
      <c r="BA9" s="218"/>
      <c r="BB9" s="218"/>
      <c r="BC9" s="218"/>
      <c r="BD9" s="218"/>
      <c r="BE9" s="219"/>
      <c r="BF9" s="219"/>
      <c r="BG9" s="219"/>
      <c r="BH9" s="219"/>
      <c r="BI9" s="219"/>
      <c r="BJ9" s="219"/>
      <c r="BK9" s="219"/>
      <c r="BL9" s="219"/>
      <c r="BM9" s="219"/>
      <c r="BN9" s="219"/>
      <c r="BO9" s="219"/>
      <c r="BP9" s="219"/>
      <c r="BQ9" s="224">
        <v>3</v>
      </c>
      <c r="BR9" s="225"/>
      <c r="BS9" s="1002"/>
      <c r="BT9" s="1003"/>
      <c r="BU9" s="1003"/>
      <c r="BV9" s="1003"/>
      <c r="BW9" s="1003"/>
      <c r="BX9" s="1003"/>
      <c r="BY9" s="1003"/>
      <c r="BZ9" s="1003"/>
      <c r="CA9" s="1003"/>
      <c r="CB9" s="1003"/>
      <c r="CC9" s="1003"/>
      <c r="CD9" s="1003"/>
      <c r="CE9" s="1003"/>
      <c r="CF9" s="1003"/>
      <c r="CG9" s="1024"/>
      <c r="CH9" s="999"/>
      <c r="CI9" s="1000"/>
      <c r="CJ9" s="1000"/>
      <c r="CK9" s="1000"/>
      <c r="CL9" s="1001"/>
      <c r="CM9" s="999"/>
      <c r="CN9" s="1000"/>
      <c r="CO9" s="1000"/>
      <c r="CP9" s="1000"/>
      <c r="CQ9" s="1001"/>
      <c r="CR9" s="999"/>
      <c r="CS9" s="1000"/>
      <c r="CT9" s="1000"/>
      <c r="CU9" s="1000"/>
      <c r="CV9" s="1001"/>
      <c r="CW9" s="999"/>
      <c r="CX9" s="1000"/>
      <c r="CY9" s="1000"/>
      <c r="CZ9" s="1000"/>
      <c r="DA9" s="1001"/>
      <c r="DB9" s="999"/>
      <c r="DC9" s="1000"/>
      <c r="DD9" s="1000"/>
      <c r="DE9" s="1000"/>
      <c r="DF9" s="1001"/>
      <c r="DG9" s="999"/>
      <c r="DH9" s="1000"/>
      <c r="DI9" s="1000"/>
      <c r="DJ9" s="1000"/>
      <c r="DK9" s="1001"/>
      <c r="DL9" s="999"/>
      <c r="DM9" s="1000"/>
      <c r="DN9" s="1000"/>
      <c r="DO9" s="1000"/>
      <c r="DP9" s="1001"/>
      <c r="DQ9" s="999"/>
      <c r="DR9" s="1000"/>
      <c r="DS9" s="1000"/>
      <c r="DT9" s="1000"/>
      <c r="DU9" s="1001"/>
      <c r="DV9" s="1002"/>
      <c r="DW9" s="1003"/>
      <c r="DX9" s="1003"/>
      <c r="DY9" s="1003"/>
      <c r="DZ9" s="1004"/>
      <c r="EA9" s="220"/>
    </row>
    <row r="10" spans="1:131" s="221" customFormat="1" ht="26.25" customHeight="1" x14ac:dyDescent="0.2">
      <c r="A10" s="224">
        <v>4</v>
      </c>
      <c r="B10" s="1040"/>
      <c r="C10" s="1041"/>
      <c r="D10" s="1041"/>
      <c r="E10" s="1041"/>
      <c r="F10" s="1041"/>
      <c r="G10" s="1041"/>
      <c r="H10" s="1041"/>
      <c r="I10" s="1041"/>
      <c r="J10" s="1041"/>
      <c r="K10" s="1041"/>
      <c r="L10" s="1041"/>
      <c r="M10" s="1041"/>
      <c r="N10" s="1041"/>
      <c r="O10" s="1041"/>
      <c r="P10" s="1042"/>
      <c r="Q10" s="1048"/>
      <c r="R10" s="1049"/>
      <c r="S10" s="1049"/>
      <c r="T10" s="1049"/>
      <c r="U10" s="1049"/>
      <c r="V10" s="1049"/>
      <c r="W10" s="1049"/>
      <c r="X10" s="1049"/>
      <c r="Y10" s="1049"/>
      <c r="Z10" s="1049"/>
      <c r="AA10" s="1049"/>
      <c r="AB10" s="1049"/>
      <c r="AC10" s="1049"/>
      <c r="AD10" s="1049"/>
      <c r="AE10" s="1050"/>
      <c r="AF10" s="1045"/>
      <c r="AG10" s="1046"/>
      <c r="AH10" s="1046"/>
      <c r="AI10" s="1046"/>
      <c r="AJ10" s="1047"/>
      <c r="AK10" s="1090"/>
      <c r="AL10" s="1091"/>
      <c r="AM10" s="1091"/>
      <c r="AN10" s="1091"/>
      <c r="AO10" s="1091"/>
      <c r="AP10" s="1091"/>
      <c r="AQ10" s="1091"/>
      <c r="AR10" s="1091"/>
      <c r="AS10" s="1091"/>
      <c r="AT10" s="1091"/>
      <c r="AU10" s="1092"/>
      <c r="AV10" s="1092"/>
      <c r="AW10" s="1092"/>
      <c r="AX10" s="1092"/>
      <c r="AY10" s="1093"/>
      <c r="AZ10" s="218"/>
      <c r="BA10" s="218"/>
      <c r="BB10" s="218"/>
      <c r="BC10" s="218"/>
      <c r="BD10" s="218"/>
      <c r="BE10" s="219"/>
      <c r="BF10" s="219"/>
      <c r="BG10" s="219"/>
      <c r="BH10" s="219"/>
      <c r="BI10" s="219"/>
      <c r="BJ10" s="219"/>
      <c r="BK10" s="219"/>
      <c r="BL10" s="219"/>
      <c r="BM10" s="219"/>
      <c r="BN10" s="219"/>
      <c r="BO10" s="219"/>
      <c r="BP10" s="219"/>
      <c r="BQ10" s="224">
        <v>4</v>
      </c>
      <c r="BR10" s="225"/>
      <c r="BS10" s="1002"/>
      <c r="BT10" s="1003"/>
      <c r="BU10" s="1003"/>
      <c r="BV10" s="1003"/>
      <c r="BW10" s="1003"/>
      <c r="BX10" s="1003"/>
      <c r="BY10" s="1003"/>
      <c r="BZ10" s="1003"/>
      <c r="CA10" s="1003"/>
      <c r="CB10" s="1003"/>
      <c r="CC10" s="1003"/>
      <c r="CD10" s="1003"/>
      <c r="CE10" s="1003"/>
      <c r="CF10" s="1003"/>
      <c r="CG10" s="1024"/>
      <c r="CH10" s="999"/>
      <c r="CI10" s="1000"/>
      <c r="CJ10" s="1000"/>
      <c r="CK10" s="1000"/>
      <c r="CL10" s="1001"/>
      <c r="CM10" s="999"/>
      <c r="CN10" s="1000"/>
      <c r="CO10" s="1000"/>
      <c r="CP10" s="1000"/>
      <c r="CQ10" s="1001"/>
      <c r="CR10" s="999"/>
      <c r="CS10" s="1000"/>
      <c r="CT10" s="1000"/>
      <c r="CU10" s="1000"/>
      <c r="CV10" s="1001"/>
      <c r="CW10" s="999"/>
      <c r="CX10" s="1000"/>
      <c r="CY10" s="1000"/>
      <c r="CZ10" s="1000"/>
      <c r="DA10" s="1001"/>
      <c r="DB10" s="999"/>
      <c r="DC10" s="1000"/>
      <c r="DD10" s="1000"/>
      <c r="DE10" s="1000"/>
      <c r="DF10" s="1001"/>
      <c r="DG10" s="999"/>
      <c r="DH10" s="1000"/>
      <c r="DI10" s="1000"/>
      <c r="DJ10" s="1000"/>
      <c r="DK10" s="1001"/>
      <c r="DL10" s="999"/>
      <c r="DM10" s="1000"/>
      <c r="DN10" s="1000"/>
      <c r="DO10" s="1000"/>
      <c r="DP10" s="1001"/>
      <c r="DQ10" s="999"/>
      <c r="DR10" s="1000"/>
      <c r="DS10" s="1000"/>
      <c r="DT10" s="1000"/>
      <c r="DU10" s="1001"/>
      <c r="DV10" s="1002"/>
      <c r="DW10" s="1003"/>
      <c r="DX10" s="1003"/>
      <c r="DY10" s="1003"/>
      <c r="DZ10" s="1004"/>
      <c r="EA10" s="220"/>
    </row>
    <row r="11" spans="1:131" s="221" customFormat="1" ht="26.25" customHeight="1" x14ac:dyDescent="0.2">
      <c r="A11" s="224">
        <v>5</v>
      </c>
      <c r="B11" s="1040"/>
      <c r="C11" s="1041"/>
      <c r="D11" s="1041"/>
      <c r="E11" s="1041"/>
      <c r="F11" s="1041"/>
      <c r="G11" s="1041"/>
      <c r="H11" s="1041"/>
      <c r="I11" s="1041"/>
      <c r="J11" s="1041"/>
      <c r="K11" s="1041"/>
      <c r="L11" s="1041"/>
      <c r="M11" s="1041"/>
      <c r="N11" s="1041"/>
      <c r="O11" s="1041"/>
      <c r="P11" s="1042"/>
      <c r="Q11" s="1048"/>
      <c r="R11" s="1049"/>
      <c r="S11" s="1049"/>
      <c r="T11" s="1049"/>
      <c r="U11" s="1049"/>
      <c r="V11" s="1049"/>
      <c r="W11" s="1049"/>
      <c r="X11" s="1049"/>
      <c r="Y11" s="1049"/>
      <c r="Z11" s="1049"/>
      <c r="AA11" s="1049"/>
      <c r="AB11" s="1049"/>
      <c r="AC11" s="1049"/>
      <c r="AD11" s="1049"/>
      <c r="AE11" s="1050"/>
      <c r="AF11" s="1045"/>
      <c r="AG11" s="1046"/>
      <c r="AH11" s="1046"/>
      <c r="AI11" s="1046"/>
      <c r="AJ11" s="1047"/>
      <c r="AK11" s="1090"/>
      <c r="AL11" s="1091"/>
      <c r="AM11" s="1091"/>
      <c r="AN11" s="1091"/>
      <c r="AO11" s="1091"/>
      <c r="AP11" s="1091"/>
      <c r="AQ11" s="1091"/>
      <c r="AR11" s="1091"/>
      <c r="AS11" s="1091"/>
      <c r="AT11" s="1091"/>
      <c r="AU11" s="1092"/>
      <c r="AV11" s="1092"/>
      <c r="AW11" s="1092"/>
      <c r="AX11" s="1092"/>
      <c r="AY11" s="1093"/>
      <c r="AZ11" s="218"/>
      <c r="BA11" s="218"/>
      <c r="BB11" s="218"/>
      <c r="BC11" s="218"/>
      <c r="BD11" s="218"/>
      <c r="BE11" s="219"/>
      <c r="BF11" s="219"/>
      <c r="BG11" s="219"/>
      <c r="BH11" s="219"/>
      <c r="BI11" s="219"/>
      <c r="BJ11" s="219"/>
      <c r="BK11" s="219"/>
      <c r="BL11" s="219"/>
      <c r="BM11" s="219"/>
      <c r="BN11" s="219"/>
      <c r="BO11" s="219"/>
      <c r="BP11" s="219"/>
      <c r="BQ11" s="224">
        <v>5</v>
      </c>
      <c r="BR11" s="225"/>
      <c r="BS11" s="1002"/>
      <c r="BT11" s="1003"/>
      <c r="BU11" s="1003"/>
      <c r="BV11" s="1003"/>
      <c r="BW11" s="1003"/>
      <c r="BX11" s="1003"/>
      <c r="BY11" s="1003"/>
      <c r="BZ11" s="1003"/>
      <c r="CA11" s="1003"/>
      <c r="CB11" s="1003"/>
      <c r="CC11" s="1003"/>
      <c r="CD11" s="1003"/>
      <c r="CE11" s="1003"/>
      <c r="CF11" s="1003"/>
      <c r="CG11" s="1024"/>
      <c r="CH11" s="999"/>
      <c r="CI11" s="1000"/>
      <c r="CJ11" s="1000"/>
      <c r="CK11" s="1000"/>
      <c r="CL11" s="1001"/>
      <c r="CM11" s="999"/>
      <c r="CN11" s="1000"/>
      <c r="CO11" s="1000"/>
      <c r="CP11" s="1000"/>
      <c r="CQ11" s="1001"/>
      <c r="CR11" s="999"/>
      <c r="CS11" s="1000"/>
      <c r="CT11" s="1000"/>
      <c r="CU11" s="1000"/>
      <c r="CV11" s="1001"/>
      <c r="CW11" s="999"/>
      <c r="CX11" s="1000"/>
      <c r="CY11" s="1000"/>
      <c r="CZ11" s="1000"/>
      <c r="DA11" s="1001"/>
      <c r="DB11" s="999"/>
      <c r="DC11" s="1000"/>
      <c r="DD11" s="1000"/>
      <c r="DE11" s="1000"/>
      <c r="DF11" s="1001"/>
      <c r="DG11" s="999"/>
      <c r="DH11" s="1000"/>
      <c r="DI11" s="1000"/>
      <c r="DJ11" s="1000"/>
      <c r="DK11" s="1001"/>
      <c r="DL11" s="999"/>
      <c r="DM11" s="1000"/>
      <c r="DN11" s="1000"/>
      <c r="DO11" s="1000"/>
      <c r="DP11" s="1001"/>
      <c r="DQ11" s="999"/>
      <c r="DR11" s="1000"/>
      <c r="DS11" s="1000"/>
      <c r="DT11" s="1000"/>
      <c r="DU11" s="1001"/>
      <c r="DV11" s="1002"/>
      <c r="DW11" s="1003"/>
      <c r="DX11" s="1003"/>
      <c r="DY11" s="1003"/>
      <c r="DZ11" s="1004"/>
      <c r="EA11" s="220"/>
    </row>
    <row r="12" spans="1:131" s="221" customFormat="1" ht="26.25" customHeight="1" x14ac:dyDescent="0.2">
      <c r="A12" s="224">
        <v>6</v>
      </c>
      <c r="B12" s="1040"/>
      <c r="C12" s="1041"/>
      <c r="D12" s="1041"/>
      <c r="E12" s="1041"/>
      <c r="F12" s="1041"/>
      <c r="G12" s="1041"/>
      <c r="H12" s="1041"/>
      <c r="I12" s="1041"/>
      <c r="J12" s="1041"/>
      <c r="K12" s="1041"/>
      <c r="L12" s="1041"/>
      <c r="M12" s="1041"/>
      <c r="N12" s="1041"/>
      <c r="O12" s="1041"/>
      <c r="P12" s="1042"/>
      <c r="Q12" s="1048"/>
      <c r="R12" s="1049"/>
      <c r="S12" s="1049"/>
      <c r="T12" s="1049"/>
      <c r="U12" s="1049"/>
      <c r="V12" s="1049"/>
      <c r="W12" s="1049"/>
      <c r="X12" s="1049"/>
      <c r="Y12" s="1049"/>
      <c r="Z12" s="1049"/>
      <c r="AA12" s="1049"/>
      <c r="AB12" s="1049"/>
      <c r="AC12" s="1049"/>
      <c r="AD12" s="1049"/>
      <c r="AE12" s="1050"/>
      <c r="AF12" s="1045"/>
      <c r="AG12" s="1046"/>
      <c r="AH12" s="1046"/>
      <c r="AI12" s="1046"/>
      <c r="AJ12" s="1047"/>
      <c r="AK12" s="1090"/>
      <c r="AL12" s="1091"/>
      <c r="AM12" s="1091"/>
      <c r="AN12" s="1091"/>
      <c r="AO12" s="1091"/>
      <c r="AP12" s="1091"/>
      <c r="AQ12" s="1091"/>
      <c r="AR12" s="1091"/>
      <c r="AS12" s="1091"/>
      <c r="AT12" s="1091"/>
      <c r="AU12" s="1092"/>
      <c r="AV12" s="1092"/>
      <c r="AW12" s="1092"/>
      <c r="AX12" s="1092"/>
      <c r="AY12" s="1093"/>
      <c r="AZ12" s="218"/>
      <c r="BA12" s="218"/>
      <c r="BB12" s="218"/>
      <c r="BC12" s="218"/>
      <c r="BD12" s="218"/>
      <c r="BE12" s="219"/>
      <c r="BF12" s="219"/>
      <c r="BG12" s="219"/>
      <c r="BH12" s="219"/>
      <c r="BI12" s="219"/>
      <c r="BJ12" s="219"/>
      <c r="BK12" s="219"/>
      <c r="BL12" s="219"/>
      <c r="BM12" s="219"/>
      <c r="BN12" s="219"/>
      <c r="BO12" s="219"/>
      <c r="BP12" s="219"/>
      <c r="BQ12" s="224">
        <v>6</v>
      </c>
      <c r="BR12" s="225"/>
      <c r="BS12" s="1002"/>
      <c r="BT12" s="1003"/>
      <c r="BU12" s="1003"/>
      <c r="BV12" s="1003"/>
      <c r="BW12" s="1003"/>
      <c r="BX12" s="1003"/>
      <c r="BY12" s="1003"/>
      <c r="BZ12" s="1003"/>
      <c r="CA12" s="1003"/>
      <c r="CB12" s="1003"/>
      <c r="CC12" s="1003"/>
      <c r="CD12" s="1003"/>
      <c r="CE12" s="1003"/>
      <c r="CF12" s="1003"/>
      <c r="CG12" s="1024"/>
      <c r="CH12" s="999"/>
      <c r="CI12" s="1000"/>
      <c r="CJ12" s="1000"/>
      <c r="CK12" s="1000"/>
      <c r="CL12" s="1001"/>
      <c r="CM12" s="999"/>
      <c r="CN12" s="1000"/>
      <c r="CO12" s="1000"/>
      <c r="CP12" s="1000"/>
      <c r="CQ12" s="1001"/>
      <c r="CR12" s="999"/>
      <c r="CS12" s="1000"/>
      <c r="CT12" s="1000"/>
      <c r="CU12" s="1000"/>
      <c r="CV12" s="1001"/>
      <c r="CW12" s="999"/>
      <c r="CX12" s="1000"/>
      <c r="CY12" s="1000"/>
      <c r="CZ12" s="1000"/>
      <c r="DA12" s="1001"/>
      <c r="DB12" s="999"/>
      <c r="DC12" s="1000"/>
      <c r="DD12" s="1000"/>
      <c r="DE12" s="1000"/>
      <c r="DF12" s="1001"/>
      <c r="DG12" s="999"/>
      <c r="DH12" s="1000"/>
      <c r="DI12" s="1000"/>
      <c r="DJ12" s="1000"/>
      <c r="DK12" s="1001"/>
      <c r="DL12" s="999"/>
      <c r="DM12" s="1000"/>
      <c r="DN12" s="1000"/>
      <c r="DO12" s="1000"/>
      <c r="DP12" s="1001"/>
      <c r="DQ12" s="999"/>
      <c r="DR12" s="1000"/>
      <c r="DS12" s="1000"/>
      <c r="DT12" s="1000"/>
      <c r="DU12" s="1001"/>
      <c r="DV12" s="1002"/>
      <c r="DW12" s="1003"/>
      <c r="DX12" s="1003"/>
      <c r="DY12" s="1003"/>
      <c r="DZ12" s="1004"/>
      <c r="EA12" s="220"/>
    </row>
    <row r="13" spans="1:131" s="221" customFormat="1" ht="26.25" customHeight="1" x14ac:dyDescent="0.2">
      <c r="A13" s="224">
        <v>7</v>
      </c>
      <c r="B13" s="1040"/>
      <c r="C13" s="1041"/>
      <c r="D13" s="1041"/>
      <c r="E13" s="1041"/>
      <c r="F13" s="1041"/>
      <c r="G13" s="1041"/>
      <c r="H13" s="1041"/>
      <c r="I13" s="1041"/>
      <c r="J13" s="1041"/>
      <c r="K13" s="1041"/>
      <c r="L13" s="1041"/>
      <c r="M13" s="1041"/>
      <c r="N13" s="1041"/>
      <c r="O13" s="1041"/>
      <c r="P13" s="1042"/>
      <c r="Q13" s="1048"/>
      <c r="R13" s="1049"/>
      <c r="S13" s="1049"/>
      <c r="T13" s="1049"/>
      <c r="U13" s="1049"/>
      <c r="V13" s="1049"/>
      <c r="W13" s="1049"/>
      <c r="X13" s="1049"/>
      <c r="Y13" s="1049"/>
      <c r="Z13" s="1049"/>
      <c r="AA13" s="1049"/>
      <c r="AB13" s="1049"/>
      <c r="AC13" s="1049"/>
      <c r="AD13" s="1049"/>
      <c r="AE13" s="1050"/>
      <c r="AF13" s="1045"/>
      <c r="AG13" s="1046"/>
      <c r="AH13" s="1046"/>
      <c r="AI13" s="1046"/>
      <c r="AJ13" s="1047"/>
      <c r="AK13" s="1090"/>
      <c r="AL13" s="1091"/>
      <c r="AM13" s="1091"/>
      <c r="AN13" s="1091"/>
      <c r="AO13" s="1091"/>
      <c r="AP13" s="1091"/>
      <c r="AQ13" s="1091"/>
      <c r="AR13" s="1091"/>
      <c r="AS13" s="1091"/>
      <c r="AT13" s="1091"/>
      <c r="AU13" s="1092"/>
      <c r="AV13" s="1092"/>
      <c r="AW13" s="1092"/>
      <c r="AX13" s="1092"/>
      <c r="AY13" s="1093"/>
      <c r="AZ13" s="218"/>
      <c r="BA13" s="218"/>
      <c r="BB13" s="218"/>
      <c r="BC13" s="218"/>
      <c r="BD13" s="218"/>
      <c r="BE13" s="219"/>
      <c r="BF13" s="219"/>
      <c r="BG13" s="219"/>
      <c r="BH13" s="219"/>
      <c r="BI13" s="219"/>
      <c r="BJ13" s="219"/>
      <c r="BK13" s="219"/>
      <c r="BL13" s="219"/>
      <c r="BM13" s="219"/>
      <c r="BN13" s="219"/>
      <c r="BO13" s="219"/>
      <c r="BP13" s="219"/>
      <c r="BQ13" s="224">
        <v>7</v>
      </c>
      <c r="BR13" s="225"/>
      <c r="BS13" s="1002"/>
      <c r="BT13" s="1003"/>
      <c r="BU13" s="1003"/>
      <c r="BV13" s="1003"/>
      <c r="BW13" s="1003"/>
      <c r="BX13" s="1003"/>
      <c r="BY13" s="1003"/>
      <c r="BZ13" s="1003"/>
      <c r="CA13" s="1003"/>
      <c r="CB13" s="1003"/>
      <c r="CC13" s="1003"/>
      <c r="CD13" s="1003"/>
      <c r="CE13" s="1003"/>
      <c r="CF13" s="1003"/>
      <c r="CG13" s="1024"/>
      <c r="CH13" s="999"/>
      <c r="CI13" s="1000"/>
      <c r="CJ13" s="1000"/>
      <c r="CK13" s="1000"/>
      <c r="CL13" s="1001"/>
      <c r="CM13" s="999"/>
      <c r="CN13" s="1000"/>
      <c r="CO13" s="1000"/>
      <c r="CP13" s="1000"/>
      <c r="CQ13" s="1001"/>
      <c r="CR13" s="999"/>
      <c r="CS13" s="1000"/>
      <c r="CT13" s="1000"/>
      <c r="CU13" s="1000"/>
      <c r="CV13" s="1001"/>
      <c r="CW13" s="999"/>
      <c r="CX13" s="1000"/>
      <c r="CY13" s="1000"/>
      <c r="CZ13" s="1000"/>
      <c r="DA13" s="1001"/>
      <c r="DB13" s="999"/>
      <c r="DC13" s="1000"/>
      <c r="DD13" s="1000"/>
      <c r="DE13" s="1000"/>
      <c r="DF13" s="1001"/>
      <c r="DG13" s="999"/>
      <c r="DH13" s="1000"/>
      <c r="DI13" s="1000"/>
      <c r="DJ13" s="1000"/>
      <c r="DK13" s="1001"/>
      <c r="DL13" s="999"/>
      <c r="DM13" s="1000"/>
      <c r="DN13" s="1000"/>
      <c r="DO13" s="1000"/>
      <c r="DP13" s="1001"/>
      <c r="DQ13" s="999"/>
      <c r="DR13" s="1000"/>
      <c r="DS13" s="1000"/>
      <c r="DT13" s="1000"/>
      <c r="DU13" s="1001"/>
      <c r="DV13" s="1002"/>
      <c r="DW13" s="1003"/>
      <c r="DX13" s="1003"/>
      <c r="DY13" s="1003"/>
      <c r="DZ13" s="1004"/>
      <c r="EA13" s="220"/>
    </row>
    <row r="14" spans="1:131" s="221" customFormat="1" ht="26.25" customHeight="1" x14ac:dyDescent="0.2">
      <c r="A14" s="224">
        <v>8</v>
      </c>
      <c r="B14" s="1040"/>
      <c r="C14" s="1041"/>
      <c r="D14" s="1041"/>
      <c r="E14" s="1041"/>
      <c r="F14" s="1041"/>
      <c r="G14" s="1041"/>
      <c r="H14" s="1041"/>
      <c r="I14" s="1041"/>
      <c r="J14" s="1041"/>
      <c r="K14" s="1041"/>
      <c r="L14" s="1041"/>
      <c r="M14" s="1041"/>
      <c r="N14" s="1041"/>
      <c r="O14" s="1041"/>
      <c r="P14" s="1042"/>
      <c r="Q14" s="1048"/>
      <c r="R14" s="1049"/>
      <c r="S14" s="1049"/>
      <c r="T14" s="1049"/>
      <c r="U14" s="1049"/>
      <c r="V14" s="1049"/>
      <c r="W14" s="1049"/>
      <c r="X14" s="1049"/>
      <c r="Y14" s="1049"/>
      <c r="Z14" s="1049"/>
      <c r="AA14" s="1049"/>
      <c r="AB14" s="1049"/>
      <c r="AC14" s="1049"/>
      <c r="AD14" s="1049"/>
      <c r="AE14" s="1050"/>
      <c r="AF14" s="1045"/>
      <c r="AG14" s="1046"/>
      <c r="AH14" s="1046"/>
      <c r="AI14" s="1046"/>
      <c r="AJ14" s="1047"/>
      <c r="AK14" s="1090"/>
      <c r="AL14" s="1091"/>
      <c r="AM14" s="1091"/>
      <c r="AN14" s="1091"/>
      <c r="AO14" s="1091"/>
      <c r="AP14" s="1091"/>
      <c r="AQ14" s="1091"/>
      <c r="AR14" s="1091"/>
      <c r="AS14" s="1091"/>
      <c r="AT14" s="1091"/>
      <c r="AU14" s="1092"/>
      <c r="AV14" s="1092"/>
      <c r="AW14" s="1092"/>
      <c r="AX14" s="1092"/>
      <c r="AY14" s="1093"/>
      <c r="AZ14" s="218"/>
      <c r="BA14" s="218"/>
      <c r="BB14" s="218"/>
      <c r="BC14" s="218"/>
      <c r="BD14" s="218"/>
      <c r="BE14" s="219"/>
      <c r="BF14" s="219"/>
      <c r="BG14" s="219"/>
      <c r="BH14" s="219"/>
      <c r="BI14" s="219"/>
      <c r="BJ14" s="219"/>
      <c r="BK14" s="219"/>
      <c r="BL14" s="219"/>
      <c r="BM14" s="219"/>
      <c r="BN14" s="219"/>
      <c r="BO14" s="219"/>
      <c r="BP14" s="219"/>
      <c r="BQ14" s="224">
        <v>8</v>
      </c>
      <c r="BR14" s="225"/>
      <c r="BS14" s="1002"/>
      <c r="BT14" s="1003"/>
      <c r="BU14" s="1003"/>
      <c r="BV14" s="1003"/>
      <c r="BW14" s="1003"/>
      <c r="BX14" s="1003"/>
      <c r="BY14" s="1003"/>
      <c r="BZ14" s="1003"/>
      <c r="CA14" s="1003"/>
      <c r="CB14" s="1003"/>
      <c r="CC14" s="1003"/>
      <c r="CD14" s="1003"/>
      <c r="CE14" s="1003"/>
      <c r="CF14" s="1003"/>
      <c r="CG14" s="1024"/>
      <c r="CH14" s="999"/>
      <c r="CI14" s="1000"/>
      <c r="CJ14" s="1000"/>
      <c r="CK14" s="1000"/>
      <c r="CL14" s="1001"/>
      <c r="CM14" s="999"/>
      <c r="CN14" s="1000"/>
      <c r="CO14" s="1000"/>
      <c r="CP14" s="1000"/>
      <c r="CQ14" s="1001"/>
      <c r="CR14" s="999"/>
      <c r="CS14" s="1000"/>
      <c r="CT14" s="1000"/>
      <c r="CU14" s="1000"/>
      <c r="CV14" s="1001"/>
      <c r="CW14" s="999"/>
      <c r="CX14" s="1000"/>
      <c r="CY14" s="1000"/>
      <c r="CZ14" s="1000"/>
      <c r="DA14" s="1001"/>
      <c r="DB14" s="999"/>
      <c r="DC14" s="1000"/>
      <c r="DD14" s="1000"/>
      <c r="DE14" s="1000"/>
      <c r="DF14" s="1001"/>
      <c r="DG14" s="999"/>
      <c r="DH14" s="1000"/>
      <c r="DI14" s="1000"/>
      <c r="DJ14" s="1000"/>
      <c r="DK14" s="1001"/>
      <c r="DL14" s="999"/>
      <c r="DM14" s="1000"/>
      <c r="DN14" s="1000"/>
      <c r="DO14" s="1000"/>
      <c r="DP14" s="1001"/>
      <c r="DQ14" s="999"/>
      <c r="DR14" s="1000"/>
      <c r="DS14" s="1000"/>
      <c r="DT14" s="1000"/>
      <c r="DU14" s="1001"/>
      <c r="DV14" s="1002"/>
      <c r="DW14" s="1003"/>
      <c r="DX14" s="1003"/>
      <c r="DY14" s="1003"/>
      <c r="DZ14" s="1004"/>
      <c r="EA14" s="220"/>
    </row>
    <row r="15" spans="1:131" s="221" customFormat="1" ht="26.25" customHeight="1" x14ac:dyDescent="0.2">
      <c r="A15" s="224">
        <v>9</v>
      </c>
      <c r="B15" s="1040"/>
      <c r="C15" s="1041"/>
      <c r="D15" s="1041"/>
      <c r="E15" s="1041"/>
      <c r="F15" s="1041"/>
      <c r="G15" s="1041"/>
      <c r="H15" s="1041"/>
      <c r="I15" s="1041"/>
      <c r="J15" s="1041"/>
      <c r="K15" s="1041"/>
      <c r="L15" s="1041"/>
      <c r="M15" s="1041"/>
      <c r="N15" s="1041"/>
      <c r="O15" s="1041"/>
      <c r="P15" s="1042"/>
      <c r="Q15" s="1048"/>
      <c r="R15" s="1049"/>
      <c r="S15" s="1049"/>
      <c r="T15" s="1049"/>
      <c r="U15" s="1049"/>
      <c r="V15" s="1049"/>
      <c r="W15" s="1049"/>
      <c r="X15" s="1049"/>
      <c r="Y15" s="1049"/>
      <c r="Z15" s="1049"/>
      <c r="AA15" s="1049"/>
      <c r="AB15" s="1049"/>
      <c r="AC15" s="1049"/>
      <c r="AD15" s="1049"/>
      <c r="AE15" s="1050"/>
      <c r="AF15" s="1045"/>
      <c r="AG15" s="1046"/>
      <c r="AH15" s="1046"/>
      <c r="AI15" s="1046"/>
      <c r="AJ15" s="1047"/>
      <c r="AK15" s="1090"/>
      <c r="AL15" s="1091"/>
      <c r="AM15" s="1091"/>
      <c r="AN15" s="1091"/>
      <c r="AO15" s="1091"/>
      <c r="AP15" s="1091"/>
      <c r="AQ15" s="1091"/>
      <c r="AR15" s="1091"/>
      <c r="AS15" s="1091"/>
      <c r="AT15" s="1091"/>
      <c r="AU15" s="1092"/>
      <c r="AV15" s="1092"/>
      <c r="AW15" s="1092"/>
      <c r="AX15" s="1092"/>
      <c r="AY15" s="1093"/>
      <c r="AZ15" s="218"/>
      <c r="BA15" s="218"/>
      <c r="BB15" s="218"/>
      <c r="BC15" s="218"/>
      <c r="BD15" s="218"/>
      <c r="BE15" s="219"/>
      <c r="BF15" s="219"/>
      <c r="BG15" s="219"/>
      <c r="BH15" s="219"/>
      <c r="BI15" s="219"/>
      <c r="BJ15" s="219"/>
      <c r="BK15" s="219"/>
      <c r="BL15" s="219"/>
      <c r="BM15" s="219"/>
      <c r="BN15" s="219"/>
      <c r="BO15" s="219"/>
      <c r="BP15" s="219"/>
      <c r="BQ15" s="224">
        <v>9</v>
      </c>
      <c r="BR15" s="225"/>
      <c r="BS15" s="1002"/>
      <c r="BT15" s="1003"/>
      <c r="BU15" s="1003"/>
      <c r="BV15" s="1003"/>
      <c r="BW15" s="1003"/>
      <c r="BX15" s="1003"/>
      <c r="BY15" s="1003"/>
      <c r="BZ15" s="1003"/>
      <c r="CA15" s="1003"/>
      <c r="CB15" s="1003"/>
      <c r="CC15" s="1003"/>
      <c r="CD15" s="1003"/>
      <c r="CE15" s="1003"/>
      <c r="CF15" s="1003"/>
      <c r="CG15" s="1024"/>
      <c r="CH15" s="999"/>
      <c r="CI15" s="1000"/>
      <c r="CJ15" s="1000"/>
      <c r="CK15" s="1000"/>
      <c r="CL15" s="1001"/>
      <c r="CM15" s="999"/>
      <c r="CN15" s="1000"/>
      <c r="CO15" s="1000"/>
      <c r="CP15" s="1000"/>
      <c r="CQ15" s="1001"/>
      <c r="CR15" s="999"/>
      <c r="CS15" s="1000"/>
      <c r="CT15" s="1000"/>
      <c r="CU15" s="1000"/>
      <c r="CV15" s="1001"/>
      <c r="CW15" s="999"/>
      <c r="CX15" s="1000"/>
      <c r="CY15" s="1000"/>
      <c r="CZ15" s="1000"/>
      <c r="DA15" s="1001"/>
      <c r="DB15" s="999"/>
      <c r="DC15" s="1000"/>
      <c r="DD15" s="1000"/>
      <c r="DE15" s="1000"/>
      <c r="DF15" s="1001"/>
      <c r="DG15" s="999"/>
      <c r="DH15" s="1000"/>
      <c r="DI15" s="1000"/>
      <c r="DJ15" s="1000"/>
      <c r="DK15" s="1001"/>
      <c r="DL15" s="999"/>
      <c r="DM15" s="1000"/>
      <c r="DN15" s="1000"/>
      <c r="DO15" s="1000"/>
      <c r="DP15" s="1001"/>
      <c r="DQ15" s="999"/>
      <c r="DR15" s="1000"/>
      <c r="DS15" s="1000"/>
      <c r="DT15" s="1000"/>
      <c r="DU15" s="1001"/>
      <c r="DV15" s="1002"/>
      <c r="DW15" s="1003"/>
      <c r="DX15" s="1003"/>
      <c r="DY15" s="1003"/>
      <c r="DZ15" s="1004"/>
      <c r="EA15" s="220"/>
    </row>
    <row r="16" spans="1:131" s="221" customFormat="1" ht="26.25" customHeight="1" x14ac:dyDescent="0.2">
      <c r="A16" s="224">
        <v>10</v>
      </c>
      <c r="B16" s="1040"/>
      <c r="C16" s="1041"/>
      <c r="D16" s="1041"/>
      <c r="E16" s="1041"/>
      <c r="F16" s="1041"/>
      <c r="G16" s="1041"/>
      <c r="H16" s="1041"/>
      <c r="I16" s="1041"/>
      <c r="J16" s="1041"/>
      <c r="K16" s="1041"/>
      <c r="L16" s="1041"/>
      <c r="M16" s="1041"/>
      <c r="N16" s="1041"/>
      <c r="O16" s="1041"/>
      <c r="P16" s="1042"/>
      <c r="Q16" s="1048"/>
      <c r="R16" s="1049"/>
      <c r="S16" s="1049"/>
      <c r="T16" s="1049"/>
      <c r="U16" s="1049"/>
      <c r="V16" s="1049"/>
      <c r="W16" s="1049"/>
      <c r="X16" s="1049"/>
      <c r="Y16" s="1049"/>
      <c r="Z16" s="1049"/>
      <c r="AA16" s="1049"/>
      <c r="AB16" s="1049"/>
      <c r="AC16" s="1049"/>
      <c r="AD16" s="1049"/>
      <c r="AE16" s="1050"/>
      <c r="AF16" s="1045"/>
      <c r="AG16" s="1046"/>
      <c r="AH16" s="1046"/>
      <c r="AI16" s="1046"/>
      <c r="AJ16" s="1047"/>
      <c r="AK16" s="1090"/>
      <c r="AL16" s="1091"/>
      <c r="AM16" s="1091"/>
      <c r="AN16" s="1091"/>
      <c r="AO16" s="1091"/>
      <c r="AP16" s="1091"/>
      <c r="AQ16" s="1091"/>
      <c r="AR16" s="1091"/>
      <c r="AS16" s="1091"/>
      <c r="AT16" s="1091"/>
      <c r="AU16" s="1092"/>
      <c r="AV16" s="1092"/>
      <c r="AW16" s="1092"/>
      <c r="AX16" s="1092"/>
      <c r="AY16" s="1093"/>
      <c r="AZ16" s="218"/>
      <c r="BA16" s="218"/>
      <c r="BB16" s="218"/>
      <c r="BC16" s="218"/>
      <c r="BD16" s="218"/>
      <c r="BE16" s="219"/>
      <c r="BF16" s="219"/>
      <c r="BG16" s="219"/>
      <c r="BH16" s="219"/>
      <c r="BI16" s="219"/>
      <c r="BJ16" s="219"/>
      <c r="BK16" s="219"/>
      <c r="BL16" s="219"/>
      <c r="BM16" s="219"/>
      <c r="BN16" s="219"/>
      <c r="BO16" s="219"/>
      <c r="BP16" s="219"/>
      <c r="BQ16" s="224">
        <v>10</v>
      </c>
      <c r="BR16" s="225"/>
      <c r="BS16" s="1002"/>
      <c r="BT16" s="1003"/>
      <c r="BU16" s="1003"/>
      <c r="BV16" s="1003"/>
      <c r="BW16" s="1003"/>
      <c r="BX16" s="1003"/>
      <c r="BY16" s="1003"/>
      <c r="BZ16" s="1003"/>
      <c r="CA16" s="1003"/>
      <c r="CB16" s="1003"/>
      <c r="CC16" s="1003"/>
      <c r="CD16" s="1003"/>
      <c r="CE16" s="1003"/>
      <c r="CF16" s="1003"/>
      <c r="CG16" s="1024"/>
      <c r="CH16" s="999"/>
      <c r="CI16" s="1000"/>
      <c r="CJ16" s="1000"/>
      <c r="CK16" s="1000"/>
      <c r="CL16" s="1001"/>
      <c r="CM16" s="999"/>
      <c r="CN16" s="1000"/>
      <c r="CO16" s="1000"/>
      <c r="CP16" s="1000"/>
      <c r="CQ16" s="1001"/>
      <c r="CR16" s="999"/>
      <c r="CS16" s="1000"/>
      <c r="CT16" s="1000"/>
      <c r="CU16" s="1000"/>
      <c r="CV16" s="1001"/>
      <c r="CW16" s="999"/>
      <c r="CX16" s="1000"/>
      <c r="CY16" s="1000"/>
      <c r="CZ16" s="1000"/>
      <c r="DA16" s="1001"/>
      <c r="DB16" s="999"/>
      <c r="DC16" s="1000"/>
      <c r="DD16" s="1000"/>
      <c r="DE16" s="1000"/>
      <c r="DF16" s="1001"/>
      <c r="DG16" s="999"/>
      <c r="DH16" s="1000"/>
      <c r="DI16" s="1000"/>
      <c r="DJ16" s="1000"/>
      <c r="DK16" s="1001"/>
      <c r="DL16" s="999"/>
      <c r="DM16" s="1000"/>
      <c r="DN16" s="1000"/>
      <c r="DO16" s="1000"/>
      <c r="DP16" s="1001"/>
      <c r="DQ16" s="999"/>
      <c r="DR16" s="1000"/>
      <c r="DS16" s="1000"/>
      <c r="DT16" s="1000"/>
      <c r="DU16" s="1001"/>
      <c r="DV16" s="1002"/>
      <c r="DW16" s="1003"/>
      <c r="DX16" s="1003"/>
      <c r="DY16" s="1003"/>
      <c r="DZ16" s="1004"/>
      <c r="EA16" s="220"/>
    </row>
    <row r="17" spans="1:131" s="221" customFormat="1" ht="26.25" customHeight="1" x14ac:dyDescent="0.2">
      <c r="A17" s="224">
        <v>11</v>
      </c>
      <c r="B17" s="1040"/>
      <c r="C17" s="1041"/>
      <c r="D17" s="1041"/>
      <c r="E17" s="1041"/>
      <c r="F17" s="1041"/>
      <c r="G17" s="1041"/>
      <c r="H17" s="1041"/>
      <c r="I17" s="1041"/>
      <c r="J17" s="1041"/>
      <c r="K17" s="1041"/>
      <c r="L17" s="1041"/>
      <c r="M17" s="1041"/>
      <c r="N17" s="1041"/>
      <c r="O17" s="1041"/>
      <c r="P17" s="1042"/>
      <c r="Q17" s="1048"/>
      <c r="R17" s="1049"/>
      <c r="S17" s="1049"/>
      <c r="T17" s="1049"/>
      <c r="U17" s="1049"/>
      <c r="V17" s="1049"/>
      <c r="W17" s="1049"/>
      <c r="X17" s="1049"/>
      <c r="Y17" s="1049"/>
      <c r="Z17" s="1049"/>
      <c r="AA17" s="1049"/>
      <c r="AB17" s="1049"/>
      <c r="AC17" s="1049"/>
      <c r="AD17" s="1049"/>
      <c r="AE17" s="1050"/>
      <c r="AF17" s="1045"/>
      <c r="AG17" s="1046"/>
      <c r="AH17" s="1046"/>
      <c r="AI17" s="1046"/>
      <c r="AJ17" s="1047"/>
      <c r="AK17" s="1090"/>
      <c r="AL17" s="1091"/>
      <c r="AM17" s="1091"/>
      <c r="AN17" s="1091"/>
      <c r="AO17" s="1091"/>
      <c r="AP17" s="1091"/>
      <c r="AQ17" s="1091"/>
      <c r="AR17" s="1091"/>
      <c r="AS17" s="1091"/>
      <c r="AT17" s="1091"/>
      <c r="AU17" s="1092"/>
      <c r="AV17" s="1092"/>
      <c r="AW17" s="1092"/>
      <c r="AX17" s="1092"/>
      <c r="AY17" s="1093"/>
      <c r="AZ17" s="218"/>
      <c r="BA17" s="218"/>
      <c r="BB17" s="218"/>
      <c r="BC17" s="218"/>
      <c r="BD17" s="218"/>
      <c r="BE17" s="219"/>
      <c r="BF17" s="219"/>
      <c r="BG17" s="219"/>
      <c r="BH17" s="219"/>
      <c r="BI17" s="219"/>
      <c r="BJ17" s="219"/>
      <c r="BK17" s="219"/>
      <c r="BL17" s="219"/>
      <c r="BM17" s="219"/>
      <c r="BN17" s="219"/>
      <c r="BO17" s="219"/>
      <c r="BP17" s="219"/>
      <c r="BQ17" s="224">
        <v>11</v>
      </c>
      <c r="BR17" s="225"/>
      <c r="BS17" s="1002"/>
      <c r="BT17" s="1003"/>
      <c r="BU17" s="1003"/>
      <c r="BV17" s="1003"/>
      <c r="BW17" s="1003"/>
      <c r="BX17" s="1003"/>
      <c r="BY17" s="1003"/>
      <c r="BZ17" s="1003"/>
      <c r="CA17" s="1003"/>
      <c r="CB17" s="1003"/>
      <c r="CC17" s="1003"/>
      <c r="CD17" s="1003"/>
      <c r="CE17" s="1003"/>
      <c r="CF17" s="1003"/>
      <c r="CG17" s="1024"/>
      <c r="CH17" s="999"/>
      <c r="CI17" s="1000"/>
      <c r="CJ17" s="1000"/>
      <c r="CK17" s="1000"/>
      <c r="CL17" s="1001"/>
      <c r="CM17" s="999"/>
      <c r="CN17" s="1000"/>
      <c r="CO17" s="1000"/>
      <c r="CP17" s="1000"/>
      <c r="CQ17" s="1001"/>
      <c r="CR17" s="999"/>
      <c r="CS17" s="1000"/>
      <c r="CT17" s="1000"/>
      <c r="CU17" s="1000"/>
      <c r="CV17" s="1001"/>
      <c r="CW17" s="999"/>
      <c r="CX17" s="1000"/>
      <c r="CY17" s="1000"/>
      <c r="CZ17" s="1000"/>
      <c r="DA17" s="1001"/>
      <c r="DB17" s="999"/>
      <c r="DC17" s="1000"/>
      <c r="DD17" s="1000"/>
      <c r="DE17" s="1000"/>
      <c r="DF17" s="1001"/>
      <c r="DG17" s="999"/>
      <c r="DH17" s="1000"/>
      <c r="DI17" s="1000"/>
      <c r="DJ17" s="1000"/>
      <c r="DK17" s="1001"/>
      <c r="DL17" s="999"/>
      <c r="DM17" s="1000"/>
      <c r="DN17" s="1000"/>
      <c r="DO17" s="1000"/>
      <c r="DP17" s="1001"/>
      <c r="DQ17" s="999"/>
      <c r="DR17" s="1000"/>
      <c r="DS17" s="1000"/>
      <c r="DT17" s="1000"/>
      <c r="DU17" s="1001"/>
      <c r="DV17" s="1002"/>
      <c r="DW17" s="1003"/>
      <c r="DX17" s="1003"/>
      <c r="DY17" s="1003"/>
      <c r="DZ17" s="1004"/>
      <c r="EA17" s="220"/>
    </row>
    <row r="18" spans="1:131" s="221" customFormat="1" ht="26.25" customHeight="1" x14ac:dyDescent="0.2">
      <c r="A18" s="224">
        <v>12</v>
      </c>
      <c r="B18" s="1040"/>
      <c r="C18" s="1041"/>
      <c r="D18" s="1041"/>
      <c r="E18" s="1041"/>
      <c r="F18" s="1041"/>
      <c r="G18" s="1041"/>
      <c r="H18" s="1041"/>
      <c r="I18" s="1041"/>
      <c r="J18" s="1041"/>
      <c r="K18" s="1041"/>
      <c r="L18" s="1041"/>
      <c r="M18" s="1041"/>
      <c r="N18" s="1041"/>
      <c r="O18" s="1041"/>
      <c r="P18" s="1042"/>
      <c r="Q18" s="1048"/>
      <c r="R18" s="1049"/>
      <c r="S18" s="1049"/>
      <c r="T18" s="1049"/>
      <c r="U18" s="1049"/>
      <c r="V18" s="1049"/>
      <c r="W18" s="1049"/>
      <c r="X18" s="1049"/>
      <c r="Y18" s="1049"/>
      <c r="Z18" s="1049"/>
      <c r="AA18" s="1049"/>
      <c r="AB18" s="1049"/>
      <c r="AC18" s="1049"/>
      <c r="AD18" s="1049"/>
      <c r="AE18" s="1050"/>
      <c r="AF18" s="1045"/>
      <c r="AG18" s="1046"/>
      <c r="AH18" s="1046"/>
      <c r="AI18" s="1046"/>
      <c r="AJ18" s="1047"/>
      <c r="AK18" s="1090"/>
      <c r="AL18" s="1091"/>
      <c r="AM18" s="1091"/>
      <c r="AN18" s="1091"/>
      <c r="AO18" s="1091"/>
      <c r="AP18" s="1091"/>
      <c r="AQ18" s="1091"/>
      <c r="AR18" s="1091"/>
      <c r="AS18" s="1091"/>
      <c r="AT18" s="1091"/>
      <c r="AU18" s="1092"/>
      <c r="AV18" s="1092"/>
      <c r="AW18" s="1092"/>
      <c r="AX18" s="1092"/>
      <c r="AY18" s="1093"/>
      <c r="AZ18" s="218"/>
      <c r="BA18" s="218"/>
      <c r="BB18" s="218"/>
      <c r="BC18" s="218"/>
      <c r="BD18" s="218"/>
      <c r="BE18" s="219"/>
      <c r="BF18" s="219"/>
      <c r="BG18" s="219"/>
      <c r="BH18" s="219"/>
      <c r="BI18" s="219"/>
      <c r="BJ18" s="219"/>
      <c r="BK18" s="219"/>
      <c r="BL18" s="219"/>
      <c r="BM18" s="219"/>
      <c r="BN18" s="219"/>
      <c r="BO18" s="219"/>
      <c r="BP18" s="219"/>
      <c r="BQ18" s="224">
        <v>12</v>
      </c>
      <c r="BR18" s="225"/>
      <c r="BS18" s="1002"/>
      <c r="BT18" s="1003"/>
      <c r="BU18" s="1003"/>
      <c r="BV18" s="1003"/>
      <c r="BW18" s="1003"/>
      <c r="BX18" s="1003"/>
      <c r="BY18" s="1003"/>
      <c r="BZ18" s="1003"/>
      <c r="CA18" s="1003"/>
      <c r="CB18" s="1003"/>
      <c r="CC18" s="1003"/>
      <c r="CD18" s="1003"/>
      <c r="CE18" s="1003"/>
      <c r="CF18" s="1003"/>
      <c r="CG18" s="1024"/>
      <c r="CH18" s="999"/>
      <c r="CI18" s="1000"/>
      <c r="CJ18" s="1000"/>
      <c r="CK18" s="1000"/>
      <c r="CL18" s="1001"/>
      <c r="CM18" s="999"/>
      <c r="CN18" s="1000"/>
      <c r="CO18" s="1000"/>
      <c r="CP18" s="1000"/>
      <c r="CQ18" s="1001"/>
      <c r="CR18" s="999"/>
      <c r="CS18" s="1000"/>
      <c r="CT18" s="1000"/>
      <c r="CU18" s="1000"/>
      <c r="CV18" s="1001"/>
      <c r="CW18" s="999"/>
      <c r="CX18" s="1000"/>
      <c r="CY18" s="1000"/>
      <c r="CZ18" s="1000"/>
      <c r="DA18" s="1001"/>
      <c r="DB18" s="999"/>
      <c r="DC18" s="1000"/>
      <c r="DD18" s="1000"/>
      <c r="DE18" s="1000"/>
      <c r="DF18" s="1001"/>
      <c r="DG18" s="999"/>
      <c r="DH18" s="1000"/>
      <c r="DI18" s="1000"/>
      <c r="DJ18" s="1000"/>
      <c r="DK18" s="1001"/>
      <c r="DL18" s="999"/>
      <c r="DM18" s="1000"/>
      <c r="DN18" s="1000"/>
      <c r="DO18" s="1000"/>
      <c r="DP18" s="1001"/>
      <c r="DQ18" s="999"/>
      <c r="DR18" s="1000"/>
      <c r="DS18" s="1000"/>
      <c r="DT18" s="1000"/>
      <c r="DU18" s="1001"/>
      <c r="DV18" s="1002"/>
      <c r="DW18" s="1003"/>
      <c r="DX18" s="1003"/>
      <c r="DY18" s="1003"/>
      <c r="DZ18" s="1004"/>
      <c r="EA18" s="220"/>
    </row>
    <row r="19" spans="1:131" s="221" customFormat="1" ht="26.25" customHeight="1" x14ac:dyDescent="0.2">
      <c r="A19" s="224">
        <v>13</v>
      </c>
      <c r="B19" s="1040"/>
      <c r="C19" s="1041"/>
      <c r="D19" s="1041"/>
      <c r="E19" s="1041"/>
      <c r="F19" s="1041"/>
      <c r="G19" s="1041"/>
      <c r="H19" s="1041"/>
      <c r="I19" s="1041"/>
      <c r="J19" s="1041"/>
      <c r="K19" s="1041"/>
      <c r="L19" s="1041"/>
      <c r="M19" s="1041"/>
      <c r="N19" s="1041"/>
      <c r="O19" s="1041"/>
      <c r="P19" s="1042"/>
      <c r="Q19" s="1048"/>
      <c r="R19" s="1049"/>
      <c r="S19" s="1049"/>
      <c r="T19" s="1049"/>
      <c r="U19" s="1049"/>
      <c r="V19" s="1049"/>
      <c r="W19" s="1049"/>
      <c r="X19" s="1049"/>
      <c r="Y19" s="1049"/>
      <c r="Z19" s="1049"/>
      <c r="AA19" s="1049"/>
      <c r="AB19" s="1049"/>
      <c r="AC19" s="1049"/>
      <c r="AD19" s="1049"/>
      <c r="AE19" s="1050"/>
      <c r="AF19" s="1045"/>
      <c r="AG19" s="1046"/>
      <c r="AH19" s="1046"/>
      <c r="AI19" s="1046"/>
      <c r="AJ19" s="1047"/>
      <c r="AK19" s="1090"/>
      <c r="AL19" s="1091"/>
      <c r="AM19" s="1091"/>
      <c r="AN19" s="1091"/>
      <c r="AO19" s="1091"/>
      <c r="AP19" s="1091"/>
      <c r="AQ19" s="1091"/>
      <c r="AR19" s="1091"/>
      <c r="AS19" s="1091"/>
      <c r="AT19" s="1091"/>
      <c r="AU19" s="1092"/>
      <c r="AV19" s="1092"/>
      <c r="AW19" s="1092"/>
      <c r="AX19" s="1092"/>
      <c r="AY19" s="1093"/>
      <c r="AZ19" s="218"/>
      <c r="BA19" s="218"/>
      <c r="BB19" s="218"/>
      <c r="BC19" s="218"/>
      <c r="BD19" s="218"/>
      <c r="BE19" s="219"/>
      <c r="BF19" s="219"/>
      <c r="BG19" s="219"/>
      <c r="BH19" s="219"/>
      <c r="BI19" s="219"/>
      <c r="BJ19" s="219"/>
      <c r="BK19" s="219"/>
      <c r="BL19" s="219"/>
      <c r="BM19" s="219"/>
      <c r="BN19" s="219"/>
      <c r="BO19" s="219"/>
      <c r="BP19" s="219"/>
      <c r="BQ19" s="224">
        <v>13</v>
      </c>
      <c r="BR19" s="225"/>
      <c r="BS19" s="1002"/>
      <c r="BT19" s="1003"/>
      <c r="BU19" s="1003"/>
      <c r="BV19" s="1003"/>
      <c r="BW19" s="1003"/>
      <c r="BX19" s="1003"/>
      <c r="BY19" s="1003"/>
      <c r="BZ19" s="1003"/>
      <c r="CA19" s="1003"/>
      <c r="CB19" s="1003"/>
      <c r="CC19" s="1003"/>
      <c r="CD19" s="1003"/>
      <c r="CE19" s="1003"/>
      <c r="CF19" s="1003"/>
      <c r="CG19" s="1024"/>
      <c r="CH19" s="999"/>
      <c r="CI19" s="1000"/>
      <c r="CJ19" s="1000"/>
      <c r="CK19" s="1000"/>
      <c r="CL19" s="1001"/>
      <c r="CM19" s="999"/>
      <c r="CN19" s="1000"/>
      <c r="CO19" s="1000"/>
      <c r="CP19" s="1000"/>
      <c r="CQ19" s="1001"/>
      <c r="CR19" s="999"/>
      <c r="CS19" s="1000"/>
      <c r="CT19" s="1000"/>
      <c r="CU19" s="1000"/>
      <c r="CV19" s="1001"/>
      <c r="CW19" s="999"/>
      <c r="CX19" s="1000"/>
      <c r="CY19" s="1000"/>
      <c r="CZ19" s="1000"/>
      <c r="DA19" s="1001"/>
      <c r="DB19" s="999"/>
      <c r="DC19" s="1000"/>
      <c r="DD19" s="1000"/>
      <c r="DE19" s="1000"/>
      <c r="DF19" s="1001"/>
      <c r="DG19" s="999"/>
      <c r="DH19" s="1000"/>
      <c r="DI19" s="1000"/>
      <c r="DJ19" s="1000"/>
      <c r="DK19" s="1001"/>
      <c r="DL19" s="999"/>
      <c r="DM19" s="1000"/>
      <c r="DN19" s="1000"/>
      <c r="DO19" s="1000"/>
      <c r="DP19" s="1001"/>
      <c r="DQ19" s="999"/>
      <c r="DR19" s="1000"/>
      <c r="DS19" s="1000"/>
      <c r="DT19" s="1000"/>
      <c r="DU19" s="1001"/>
      <c r="DV19" s="1002"/>
      <c r="DW19" s="1003"/>
      <c r="DX19" s="1003"/>
      <c r="DY19" s="1003"/>
      <c r="DZ19" s="1004"/>
      <c r="EA19" s="220"/>
    </row>
    <row r="20" spans="1:131" s="221" customFormat="1" ht="26.25" customHeight="1" x14ac:dyDescent="0.2">
      <c r="A20" s="224">
        <v>14</v>
      </c>
      <c r="B20" s="1040"/>
      <c r="C20" s="1041"/>
      <c r="D20" s="1041"/>
      <c r="E20" s="1041"/>
      <c r="F20" s="1041"/>
      <c r="G20" s="1041"/>
      <c r="H20" s="1041"/>
      <c r="I20" s="1041"/>
      <c r="J20" s="1041"/>
      <c r="K20" s="1041"/>
      <c r="L20" s="1041"/>
      <c r="M20" s="1041"/>
      <c r="N20" s="1041"/>
      <c r="O20" s="1041"/>
      <c r="P20" s="1042"/>
      <c r="Q20" s="1048"/>
      <c r="R20" s="1049"/>
      <c r="S20" s="1049"/>
      <c r="T20" s="1049"/>
      <c r="U20" s="1049"/>
      <c r="V20" s="1049"/>
      <c r="W20" s="1049"/>
      <c r="X20" s="1049"/>
      <c r="Y20" s="1049"/>
      <c r="Z20" s="1049"/>
      <c r="AA20" s="1049"/>
      <c r="AB20" s="1049"/>
      <c r="AC20" s="1049"/>
      <c r="AD20" s="1049"/>
      <c r="AE20" s="1050"/>
      <c r="AF20" s="1045"/>
      <c r="AG20" s="1046"/>
      <c r="AH20" s="1046"/>
      <c r="AI20" s="1046"/>
      <c r="AJ20" s="1047"/>
      <c r="AK20" s="1090"/>
      <c r="AL20" s="1091"/>
      <c r="AM20" s="1091"/>
      <c r="AN20" s="1091"/>
      <c r="AO20" s="1091"/>
      <c r="AP20" s="1091"/>
      <c r="AQ20" s="1091"/>
      <c r="AR20" s="1091"/>
      <c r="AS20" s="1091"/>
      <c r="AT20" s="1091"/>
      <c r="AU20" s="1092"/>
      <c r="AV20" s="1092"/>
      <c r="AW20" s="1092"/>
      <c r="AX20" s="1092"/>
      <c r="AY20" s="1093"/>
      <c r="AZ20" s="218"/>
      <c r="BA20" s="218"/>
      <c r="BB20" s="218"/>
      <c r="BC20" s="218"/>
      <c r="BD20" s="218"/>
      <c r="BE20" s="219"/>
      <c r="BF20" s="219"/>
      <c r="BG20" s="219"/>
      <c r="BH20" s="219"/>
      <c r="BI20" s="219"/>
      <c r="BJ20" s="219"/>
      <c r="BK20" s="219"/>
      <c r="BL20" s="219"/>
      <c r="BM20" s="219"/>
      <c r="BN20" s="219"/>
      <c r="BO20" s="219"/>
      <c r="BP20" s="219"/>
      <c r="BQ20" s="224">
        <v>14</v>
      </c>
      <c r="BR20" s="225"/>
      <c r="BS20" s="1002"/>
      <c r="BT20" s="1003"/>
      <c r="BU20" s="1003"/>
      <c r="BV20" s="1003"/>
      <c r="BW20" s="1003"/>
      <c r="BX20" s="1003"/>
      <c r="BY20" s="1003"/>
      <c r="BZ20" s="1003"/>
      <c r="CA20" s="1003"/>
      <c r="CB20" s="1003"/>
      <c r="CC20" s="1003"/>
      <c r="CD20" s="1003"/>
      <c r="CE20" s="1003"/>
      <c r="CF20" s="1003"/>
      <c r="CG20" s="1024"/>
      <c r="CH20" s="999"/>
      <c r="CI20" s="1000"/>
      <c r="CJ20" s="1000"/>
      <c r="CK20" s="1000"/>
      <c r="CL20" s="1001"/>
      <c r="CM20" s="999"/>
      <c r="CN20" s="1000"/>
      <c r="CO20" s="1000"/>
      <c r="CP20" s="1000"/>
      <c r="CQ20" s="1001"/>
      <c r="CR20" s="999"/>
      <c r="CS20" s="1000"/>
      <c r="CT20" s="1000"/>
      <c r="CU20" s="1000"/>
      <c r="CV20" s="1001"/>
      <c r="CW20" s="999"/>
      <c r="CX20" s="1000"/>
      <c r="CY20" s="1000"/>
      <c r="CZ20" s="1000"/>
      <c r="DA20" s="1001"/>
      <c r="DB20" s="999"/>
      <c r="DC20" s="1000"/>
      <c r="DD20" s="1000"/>
      <c r="DE20" s="1000"/>
      <c r="DF20" s="1001"/>
      <c r="DG20" s="999"/>
      <c r="DH20" s="1000"/>
      <c r="DI20" s="1000"/>
      <c r="DJ20" s="1000"/>
      <c r="DK20" s="1001"/>
      <c r="DL20" s="999"/>
      <c r="DM20" s="1000"/>
      <c r="DN20" s="1000"/>
      <c r="DO20" s="1000"/>
      <c r="DP20" s="1001"/>
      <c r="DQ20" s="999"/>
      <c r="DR20" s="1000"/>
      <c r="DS20" s="1000"/>
      <c r="DT20" s="1000"/>
      <c r="DU20" s="1001"/>
      <c r="DV20" s="1002"/>
      <c r="DW20" s="1003"/>
      <c r="DX20" s="1003"/>
      <c r="DY20" s="1003"/>
      <c r="DZ20" s="1004"/>
      <c r="EA20" s="220"/>
    </row>
    <row r="21" spans="1:131" s="221" customFormat="1" ht="26.25" customHeight="1" thickBot="1" x14ac:dyDescent="0.25">
      <c r="A21" s="224">
        <v>15</v>
      </c>
      <c r="B21" s="1040"/>
      <c r="C21" s="1041"/>
      <c r="D21" s="1041"/>
      <c r="E21" s="1041"/>
      <c r="F21" s="1041"/>
      <c r="G21" s="1041"/>
      <c r="H21" s="1041"/>
      <c r="I21" s="1041"/>
      <c r="J21" s="1041"/>
      <c r="K21" s="1041"/>
      <c r="L21" s="1041"/>
      <c r="M21" s="1041"/>
      <c r="N21" s="1041"/>
      <c r="O21" s="1041"/>
      <c r="P21" s="1042"/>
      <c r="Q21" s="1048"/>
      <c r="R21" s="1049"/>
      <c r="S21" s="1049"/>
      <c r="T21" s="1049"/>
      <c r="U21" s="1049"/>
      <c r="V21" s="1049"/>
      <c r="W21" s="1049"/>
      <c r="X21" s="1049"/>
      <c r="Y21" s="1049"/>
      <c r="Z21" s="1049"/>
      <c r="AA21" s="1049"/>
      <c r="AB21" s="1049"/>
      <c r="AC21" s="1049"/>
      <c r="AD21" s="1049"/>
      <c r="AE21" s="1050"/>
      <c r="AF21" s="1045"/>
      <c r="AG21" s="1046"/>
      <c r="AH21" s="1046"/>
      <c r="AI21" s="1046"/>
      <c r="AJ21" s="1047"/>
      <c r="AK21" s="1090"/>
      <c r="AL21" s="1091"/>
      <c r="AM21" s="1091"/>
      <c r="AN21" s="1091"/>
      <c r="AO21" s="1091"/>
      <c r="AP21" s="1091"/>
      <c r="AQ21" s="1091"/>
      <c r="AR21" s="1091"/>
      <c r="AS21" s="1091"/>
      <c r="AT21" s="1091"/>
      <c r="AU21" s="1092"/>
      <c r="AV21" s="1092"/>
      <c r="AW21" s="1092"/>
      <c r="AX21" s="1092"/>
      <c r="AY21" s="1093"/>
      <c r="AZ21" s="218"/>
      <c r="BA21" s="218"/>
      <c r="BB21" s="218"/>
      <c r="BC21" s="218"/>
      <c r="BD21" s="218"/>
      <c r="BE21" s="219"/>
      <c r="BF21" s="219"/>
      <c r="BG21" s="219"/>
      <c r="BH21" s="219"/>
      <c r="BI21" s="219"/>
      <c r="BJ21" s="219"/>
      <c r="BK21" s="219"/>
      <c r="BL21" s="219"/>
      <c r="BM21" s="219"/>
      <c r="BN21" s="219"/>
      <c r="BO21" s="219"/>
      <c r="BP21" s="219"/>
      <c r="BQ21" s="224">
        <v>15</v>
      </c>
      <c r="BR21" s="225"/>
      <c r="BS21" s="1002"/>
      <c r="BT21" s="1003"/>
      <c r="BU21" s="1003"/>
      <c r="BV21" s="1003"/>
      <c r="BW21" s="1003"/>
      <c r="BX21" s="1003"/>
      <c r="BY21" s="1003"/>
      <c r="BZ21" s="1003"/>
      <c r="CA21" s="1003"/>
      <c r="CB21" s="1003"/>
      <c r="CC21" s="1003"/>
      <c r="CD21" s="1003"/>
      <c r="CE21" s="1003"/>
      <c r="CF21" s="1003"/>
      <c r="CG21" s="1024"/>
      <c r="CH21" s="999"/>
      <c r="CI21" s="1000"/>
      <c r="CJ21" s="1000"/>
      <c r="CK21" s="1000"/>
      <c r="CL21" s="1001"/>
      <c r="CM21" s="999"/>
      <c r="CN21" s="1000"/>
      <c r="CO21" s="1000"/>
      <c r="CP21" s="1000"/>
      <c r="CQ21" s="1001"/>
      <c r="CR21" s="999"/>
      <c r="CS21" s="1000"/>
      <c r="CT21" s="1000"/>
      <c r="CU21" s="1000"/>
      <c r="CV21" s="1001"/>
      <c r="CW21" s="999"/>
      <c r="CX21" s="1000"/>
      <c r="CY21" s="1000"/>
      <c r="CZ21" s="1000"/>
      <c r="DA21" s="1001"/>
      <c r="DB21" s="999"/>
      <c r="DC21" s="1000"/>
      <c r="DD21" s="1000"/>
      <c r="DE21" s="1000"/>
      <c r="DF21" s="1001"/>
      <c r="DG21" s="999"/>
      <c r="DH21" s="1000"/>
      <c r="DI21" s="1000"/>
      <c r="DJ21" s="1000"/>
      <c r="DK21" s="1001"/>
      <c r="DL21" s="999"/>
      <c r="DM21" s="1000"/>
      <c r="DN21" s="1000"/>
      <c r="DO21" s="1000"/>
      <c r="DP21" s="1001"/>
      <c r="DQ21" s="999"/>
      <c r="DR21" s="1000"/>
      <c r="DS21" s="1000"/>
      <c r="DT21" s="1000"/>
      <c r="DU21" s="1001"/>
      <c r="DV21" s="1002"/>
      <c r="DW21" s="1003"/>
      <c r="DX21" s="1003"/>
      <c r="DY21" s="1003"/>
      <c r="DZ21" s="1004"/>
      <c r="EA21" s="220"/>
    </row>
    <row r="22" spans="1:131" s="221" customFormat="1" ht="26.25" customHeight="1" x14ac:dyDescent="0.2">
      <c r="A22" s="224">
        <v>16</v>
      </c>
      <c r="B22" s="1040"/>
      <c r="C22" s="1041"/>
      <c r="D22" s="1041"/>
      <c r="E22" s="1041"/>
      <c r="F22" s="1041"/>
      <c r="G22" s="1041"/>
      <c r="H22" s="1041"/>
      <c r="I22" s="1041"/>
      <c r="J22" s="1041"/>
      <c r="K22" s="1041"/>
      <c r="L22" s="1041"/>
      <c r="M22" s="1041"/>
      <c r="N22" s="1041"/>
      <c r="O22" s="1041"/>
      <c r="P22" s="1042"/>
      <c r="Q22" s="1083"/>
      <c r="R22" s="1084"/>
      <c r="S22" s="1084"/>
      <c r="T22" s="1084"/>
      <c r="U22" s="1084"/>
      <c r="V22" s="1084"/>
      <c r="W22" s="1084"/>
      <c r="X22" s="1084"/>
      <c r="Y22" s="1084"/>
      <c r="Z22" s="1084"/>
      <c r="AA22" s="1084"/>
      <c r="AB22" s="1084"/>
      <c r="AC22" s="1084"/>
      <c r="AD22" s="1084"/>
      <c r="AE22" s="1085"/>
      <c r="AF22" s="1045"/>
      <c r="AG22" s="1046"/>
      <c r="AH22" s="1046"/>
      <c r="AI22" s="1046"/>
      <c r="AJ22" s="1047"/>
      <c r="AK22" s="1086"/>
      <c r="AL22" s="1087"/>
      <c r="AM22" s="1087"/>
      <c r="AN22" s="1087"/>
      <c r="AO22" s="1087"/>
      <c r="AP22" s="1087"/>
      <c r="AQ22" s="1087"/>
      <c r="AR22" s="1087"/>
      <c r="AS22" s="1087"/>
      <c r="AT22" s="1087"/>
      <c r="AU22" s="1088"/>
      <c r="AV22" s="1088"/>
      <c r="AW22" s="1088"/>
      <c r="AX22" s="1088"/>
      <c r="AY22" s="1089"/>
      <c r="AZ22" s="1038" t="s">
        <v>317</v>
      </c>
      <c r="BA22" s="1038"/>
      <c r="BB22" s="1038"/>
      <c r="BC22" s="1038"/>
      <c r="BD22" s="1039"/>
      <c r="BE22" s="219"/>
      <c r="BF22" s="219"/>
      <c r="BG22" s="219"/>
      <c r="BH22" s="219"/>
      <c r="BI22" s="219"/>
      <c r="BJ22" s="219"/>
      <c r="BK22" s="219"/>
      <c r="BL22" s="219"/>
      <c r="BM22" s="219"/>
      <c r="BN22" s="219"/>
      <c r="BO22" s="219"/>
      <c r="BP22" s="219"/>
      <c r="BQ22" s="224">
        <v>16</v>
      </c>
      <c r="BR22" s="225"/>
      <c r="BS22" s="1002"/>
      <c r="BT22" s="1003"/>
      <c r="BU22" s="1003"/>
      <c r="BV22" s="1003"/>
      <c r="BW22" s="1003"/>
      <c r="BX22" s="1003"/>
      <c r="BY22" s="1003"/>
      <c r="BZ22" s="1003"/>
      <c r="CA22" s="1003"/>
      <c r="CB22" s="1003"/>
      <c r="CC22" s="1003"/>
      <c r="CD22" s="1003"/>
      <c r="CE22" s="1003"/>
      <c r="CF22" s="1003"/>
      <c r="CG22" s="1024"/>
      <c r="CH22" s="999"/>
      <c r="CI22" s="1000"/>
      <c r="CJ22" s="1000"/>
      <c r="CK22" s="1000"/>
      <c r="CL22" s="1001"/>
      <c r="CM22" s="999"/>
      <c r="CN22" s="1000"/>
      <c r="CO22" s="1000"/>
      <c r="CP22" s="1000"/>
      <c r="CQ22" s="1001"/>
      <c r="CR22" s="999"/>
      <c r="CS22" s="1000"/>
      <c r="CT22" s="1000"/>
      <c r="CU22" s="1000"/>
      <c r="CV22" s="1001"/>
      <c r="CW22" s="999"/>
      <c r="CX22" s="1000"/>
      <c r="CY22" s="1000"/>
      <c r="CZ22" s="1000"/>
      <c r="DA22" s="1001"/>
      <c r="DB22" s="999"/>
      <c r="DC22" s="1000"/>
      <c r="DD22" s="1000"/>
      <c r="DE22" s="1000"/>
      <c r="DF22" s="1001"/>
      <c r="DG22" s="999"/>
      <c r="DH22" s="1000"/>
      <c r="DI22" s="1000"/>
      <c r="DJ22" s="1000"/>
      <c r="DK22" s="1001"/>
      <c r="DL22" s="999"/>
      <c r="DM22" s="1000"/>
      <c r="DN22" s="1000"/>
      <c r="DO22" s="1000"/>
      <c r="DP22" s="1001"/>
      <c r="DQ22" s="999"/>
      <c r="DR22" s="1000"/>
      <c r="DS22" s="1000"/>
      <c r="DT22" s="1000"/>
      <c r="DU22" s="1001"/>
      <c r="DV22" s="1002"/>
      <c r="DW22" s="1003"/>
      <c r="DX22" s="1003"/>
      <c r="DY22" s="1003"/>
      <c r="DZ22" s="1004"/>
      <c r="EA22" s="220"/>
    </row>
    <row r="23" spans="1:131" s="221" customFormat="1" ht="26.25" customHeight="1" thickBot="1" x14ac:dyDescent="0.25">
      <c r="A23" s="226" t="s">
        <v>318</v>
      </c>
      <c r="B23" s="947" t="s">
        <v>319</v>
      </c>
      <c r="C23" s="948"/>
      <c r="D23" s="948"/>
      <c r="E23" s="948"/>
      <c r="F23" s="948"/>
      <c r="G23" s="948"/>
      <c r="H23" s="948"/>
      <c r="I23" s="948"/>
      <c r="J23" s="948"/>
      <c r="K23" s="948"/>
      <c r="L23" s="948"/>
      <c r="M23" s="948"/>
      <c r="N23" s="948"/>
      <c r="O23" s="948"/>
      <c r="P23" s="958"/>
      <c r="Q23" s="1077"/>
      <c r="R23" s="1071"/>
      <c r="S23" s="1071"/>
      <c r="T23" s="1071"/>
      <c r="U23" s="1071"/>
      <c r="V23" s="1071"/>
      <c r="W23" s="1071"/>
      <c r="X23" s="1071"/>
      <c r="Y23" s="1071"/>
      <c r="Z23" s="1071"/>
      <c r="AA23" s="1071"/>
      <c r="AB23" s="1071"/>
      <c r="AC23" s="1071"/>
      <c r="AD23" s="1071"/>
      <c r="AE23" s="1078"/>
      <c r="AF23" s="1079">
        <v>381</v>
      </c>
      <c r="AG23" s="1071"/>
      <c r="AH23" s="1071"/>
      <c r="AI23" s="1071"/>
      <c r="AJ23" s="1080"/>
      <c r="AK23" s="1081"/>
      <c r="AL23" s="1082"/>
      <c r="AM23" s="1082"/>
      <c r="AN23" s="1082"/>
      <c r="AO23" s="1082"/>
      <c r="AP23" s="1071"/>
      <c r="AQ23" s="1071"/>
      <c r="AR23" s="1071"/>
      <c r="AS23" s="1071"/>
      <c r="AT23" s="1071"/>
      <c r="AU23" s="1072"/>
      <c r="AV23" s="1072"/>
      <c r="AW23" s="1072"/>
      <c r="AX23" s="1072"/>
      <c r="AY23" s="1073"/>
      <c r="AZ23" s="1074" t="s">
        <v>320</v>
      </c>
      <c r="BA23" s="1075"/>
      <c r="BB23" s="1075"/>
      <c r="BC23" s="1075"/>
      <c r="BD23" s="1076"/>
      <c r="BE23" s="219"/>
      <c r="BF23" s="219"/>
      <c r="BG23" s="219"/>
      <c r="BH23" s="219"/>
      <c r="BI23" s="219"/>
      <c r="BJ23" s="219"/>
      <c r="BK23" s="219"/>
      <c r="BL23" s="219"/>
      <c r="BM23" s="219"/>
      <c r="BN23" s="219"/>
      <c r="BO23" s="219"/>
      <c r="BP23" s="219"/>
      <c r="BQ23" s="224">
        <v>17</v>
      </c>
      <c r="BR23" s="225"/>
      <c r="BS23" s="1002"/>
      <c r="BT23" s="1003"/>
      <c r="BU23" s="1003"/>
      <c r="BV23" s="1003"/>
      <c r="BW23" s="1003"/>
      <c r="BX23" s="1003"/>
      <c r="BY23" s="1003"/>
      <c r="BZ23" s="1003"/>
      <c r="CA23" s="1003"/>
      <c r="CB23" s="1003"/>
      <c r="CC23" s="1003"/>
      <c r="CD23" s="1003"/>
      <c r="CE23" s="1003"/>
      <c r="CF23" s="1003"/>
      <c r="CG23" s="1024"/>
      <c r="CH23" s="999"/>
      <c r="CI23" s="1000"/>
      <c r="CJ23" s="1000"/>
      <c r="CK23" s="1000"/>
      <c r="CL23" s="1001"/>
      <c r="CM23" s="999"/>
      <c r="CN23" s="1000"/>
      <c r="CO23" s="1000"/>
      <c r="CP23" s="1000"/>
      <c r="CQ23" s="1001"/>
      <c r="CR23" s="999"/>
      <c r="CS23" s="1000"/>
      <c r="CT23" s="1000"/>
      <c r="CU23" s="1000"/>
      <c r="CV23" s="1001"/>
      <c r="CW23" s="999"/>
      <c r="CX23" s="1000"/>
      <c r="CY23" s="1000"/>
      <c r="CZ23" s="1000"/>
      <c r="DA23" s="1001"/>
      <c r="DB23" s="999"/>
      <c r="DC23" s="1000"/>
      <c r="DD23" s="1000"/>
      <c r="DE23" s="1000"/>
      <c r="DF23" s="1001"/>
      <c r="DG23" s="999"/>
      <c r="DH23" s="1000"/>
      <c r="DI23" s="1000"/>
      <c r="DJ23" s="1000"/>
      <c r="DK23" s="1001"/>
      <c r="DL23" s="999"/>
      <c r="DM23" s="1000"/>
      <c r="DN23" s="1000"/>
      <c r="DO23" s="1000"/>
      <c r="DP23" s="1001"/>
      <c r="DQ23" s="999"/>
      <c r="DR23" s="1000"/>
      <c r="DS23" s="1000"/>
      <c r="DT23" s="1000"/>
      <c r="DU23" s="1001"/>
      <c r="DV23" s="1002"/>
      <c r="DW23" s="1003"/>
      <c r="DX23" s="1003"/>
      <c r="DY23" s="1003"/>
      <c r="DZ23" s="1004"/>
      <c r="EA23" s="220"/>
    </row>
    <row r="24" spans="1:131" s="221" customFormat="1" ht="26.25" customHeight="1" x14ac:dyDescent="0.2">
      <c r="A24" s="1070" t="s">
        <v>321</v>
      </c>
      <c r="B24" s="1070"/>
      <c r="C24" s="1070"/>
      <c r="D24" s="1070"/>
      <c r="E24" s="1070"/>
      <c r="F24" s="1070"/>
      <c r="G24" s="1070"/>
      <c r="H24" s="1070"/>
      <c r="I24" s="1070"/>
      <c r="J24" s="1070"/>
      <c r="K24" s="1070"/>
      <c r="L24" s="1070"/>
      <c r="M24" s="1070"/>
      <c r="N24" s="1070"/>
      <c r="O24" s="1070"/>
      <c r="P24" s="1070"/>
      <c r="Q24" s="1070"/>
      <c r="R24" s="1070"/>
      <c r="S24" s="1070"/>
      <c r="T24" s="1070"/>
      <c r="U24" s="1070"/>
      <c r="V24" s="1070"/>
      <c r="W24" s="1070"/>
      <c r="X24" s="1070"/>
      <c r="Y24" s="1070"/>
      <c r="Z24" s="1070"/>
      <c r="AA24" s="1070"/>
      <c r="AB24" s="1070"/>
      <c r="AC24" s="1070"/>
      <c r="AD24" s="1070"/>
      <c r="AE24" s="1070"/>
      <c r="AF24" s="1070"/>
      <c r="AG24" s="1070"/>
      <c r="AH24" s="1070"/>
      <c r="AI24" s="1070"/>
      <c r="AJ24" s="1070"/>
      <c r="AK24" s="1070"/>
      <c r="AL24" s="1070"/>
      <c r="AM24" s="1070"/>
      <c r="AN24" s="1070"/>
      <c r="AO24" s="1070"/>
      <c r="AP24" s="1070"/>
      <c r="AQ24" s="1070"/>
      <c r="AR24" s="1070"/>
      <c r="AS24" s="1070"/>
      <c r="AT24" s="1070"/>
      <c r="AU24" s="1070"/>
      <c r="AV24" s="1070"/>
      <c r="AW24" s="1070"/>
      <c r="AX24" s="1070"/>
      <c r="AY24" s="1070"/>
      <c r="AZ24" s="218"/>
      <c r="BA24" s="218"/>
      <c r="BB24" s="218"/>
      <c r="BC24" s="218"/>
      <c r="BD24" s="218"/>
      <c r="BE24" s="219"/>
      <c r="BF24" s="219"/>
      <c r="BG24" s="219"/>
      <c r="BH24" s="219"/>
      <c r="BI24" s="219"/>
      <c r="BJ24" s="219"/>
      <c r="BK24" s="219"/>
      <c r="BL24" s="219"/>
      <c r="BM24" s="219"/>
      <c r="BN24" s="219"/>
      <c r="BO24" s="219"/>
      <c r="BP24" s="219"/>
      <c r="BQ24" s="224">
        <v>18</v>
      </c>
      <c r="BR24" s="225"/>
      <c r="BS24" s="1002"/>
      <c r="BT24" s="1003"/>
      <c r="BU24" s="1003"/>
      <c r="BV24" s="1003"/>
      <c r="BW24" s="1003"/>
      <c r="BX24" s="1003"/>
      <c r="BY24" s="1003"/>
      <c r="BZ24" s="1003"/>
      <c r="CA24" s="1003"/>
      <c r="CB24" s="1003"/>
      <c r="CC24" s="1003"/>
      <c r="CD24" s="1003"/>
      <c r="CE24" s="1003"/>
      <c r="CF24" s="1003"/>
      <c r="CG24" s="1024"/>
      <c r="CH24" s="999"/>
      <c r="CI24" s="1000"/>
      <c r="CJ24" s="1000"/>
      <c r="CK24" s="1000"/>
      <c r="CL24" s="1001"/>
      <c r="CM24" s="999"/>
      <c r="CN24" s="1000"/>
      <c r="CO24" s="1000"/>
      <c r="CP24" s="1000"/>
      <c r="CQ24" s="1001"/>
      <c r="CR24" s="999"/>
      <c r="CS24" s="1000"/>
      <c r="CT24" s="1000"/>
      <c r="CU24" s="1000"/>
      <c r="CV24" s="1001"/>
      <c r="CW24" s="999"/>
      <c r="CX24" s="1000"/>
      <c r="CY24" s="1000"/>
      <c r="CZ24" s="1000"/>
      <c r="DA24" s="1001"/>
      <c r="DB24" s="999"/>
      <c r="DC24" s="1000"/>
      <c r="DD24" s="1000"/>
      <c r="DE24" s="1000"/>
      <c r="DF24" s="1001"/>
      <c r="DG24" s="999"/>
      <c r="DH24" s="1000"/>
      <c r="DI24" s="1000"/>
      <c r="DJ24" s="1000"/>
      <c r="DK24" s="1001"/>
      <c r="DL24" s="999"/>
      <c r="DM24" s="1000"/>
      <c r="DN24" s="1000"/>
      <c r="DO24" s="1000"/>
      <c r="DP24" s="1001"/>
      <c r="DQ24" s="999"/>
      <c r="DR24" s="1000"/>
      <c r="DS24" s="1000"/>
      <c r="DT24" s="1000"/>
      <c r="DU24" s="1001"/>
      <c r="DV24" s="1002"/>
      <c r="DW24" s="1003"/>
      <c r="DX24" s="1003"/>
      <c r="DY24" s="1003"/>
      <c r="DZ24" s="1004"/>
      <c r="EA24" s="220"/>
    </row>
    <row r="25" spans="1:131" ht="26.25" customHeight="1" thickBot="1" x14ac:dyDescent="0.25">
      <c r="A25" s="1069" t="s">
        <v>322</v>
      </c>
      <c r="B25" s="1069"/>
      <c r="C25" s="1069"/>
      <c r="D25" s="1069"/>
      <c r="E25" s="1069"/>
      <c r="F25" s="1069"/>
      <c r="G25" s="1069"/>
      <c r="H25" s="1069"/>
      <c r="I25" s="1069"/>
      <c r="J25" s="1069"/>
      <c r="K25" s="1069"/>
      <c r="L25" s="1069"/>
      <c r="M25" s="1069"/>
      <c r="N25" s="1069"/>
      <c r="O25" s="1069"/>
      <c r="P25" s="1069"/>
      <c r="Q25" s="1069"/>
      <c r="R25" s="1069"/>
      <c r="S25" s="1069"/>
      <c r="T25" s="1069"/>
      <c r="U25" s="1069"/>
      <c r="V25" s="1069"/>
      <c r="W25" s="1069"/>
      <c r="X25" s="1069"/>
      <c r="Y25" s="1069"/>
      <c r="Z25" s="1069"/>
      <c r="AA25" s="1069"/>
      <c r="AB25" s="1069"/>
      <c r="AC25" s="1069"/>
      <c r="AD25" s="1069"/>
      <c r="AE25" s="1069"/>
      <c r="AF25" s="1069"/>
      <c r="AG25" s="1069"/>
      <c r="AH25" s="1069"/>
      <c r="AI25" s="1069"/>
      <c r="AJ25" s="1069"/>
      <c r="AK25" s="1069"/>
      <c r="AL25" s="1069"/>
      <c r="AM25" s="1069"/>
      <c r="AN25" s="1069"/>
      <c r="AO25" s="1069"/>
      <c r="AP25" s="1069"/>
      <c r="AQ25" s="1069"/>
      <c r="AR25" s="1069"/>
      <c r="AS25" s="1069"/>
      <c r="AT25" s="1069"/>
      <c r="AU25" s="1069"/>
      <c r="AV25" s="1069"/>
      <c r="AW25" s="1069"/>
      <c r="AX25" s="1069"/>
      <c r="AY25" s="1069"/>
      <c r="AZ25" s="1069"/>
      <c r="BA25" s="1069"/>
      <c r="BB25" s="1069"/>
      <c r="BC25" s="1069"/>
      <c r="BD25" s="1069"/>
      <c r="BE25" s="1069"/>
      <c r="BF25" s="1069"/>
      <c r="BG25" s="1069"/>
      <c r="BH25" s="1069"/>
      <c r="BI25" s="1069"/>
      <c r="BJ25" s="218"/>
      <c r="BK25" s="218"/>
      <c r="BL25" s="218"/>
      <c r="BM25" s="218"/>
      <c r="BN25" s="218"/>
      <c r="BO25" s="227"/>
      <c r="BP25" s="227"/>
      <c r="BQ25" s="224">
        <v>19</v>
      </c>
      <c r="BR25" s="225"/>
      <c r="BS25" s="1002"/>
      <c r="BT25" s="1003"/>
      <c r="BU25" s="1003"/>
      <c r="BV25" s="1003"/>
      <c r="BW25" s="1003"/>
      <c r="BX25" s="1003"/>
      <c r="BY25" s="1003"/>
      <c r="BZ25" s="1003"/>
      <c r="CA25" s="1003"/>
      <c r="CB25" s="1003"/>
      <c r="CC25" s="1003"/>
      <c r="CD25" s="1003"/>
      <c r="CE25" s="1003"/>
      <c r="CF25" s="1003"/>
      <c r="CG25" s="1024"/>
      <c r="CH25" s="999"/>
      <c r="CI25" s="1000"/>
      <c r="CJ25" s="1000"/>
      <c r="CK25" s="1000"/>
      <c r="CL25" s="1001"/>
      <c r="CM25" s="999"/>
      <c r="CN25" s="1000"/>
      <c r="CO25" s="1000"/>
      <c r="CP25" s="1000"/>
      <c r="CQ25" s="1001"/>
      <c r="CR25" s="999"/>
      <c r="CS25" s="1000"/>
      <c r="CT25" s="1000"/>
      <c r="CU25" s="1000"/>
      <c r="CV25" s="1001"/>
      <c r="CW25" s="999"/>
      <c r="CX25" s="1000"/>
      <c r="CY25" s="1000"/>
      <c r="CZ25" s="1000"/>
      <c r="DA25" s="1001"/>
      <c r="DB25" s="999"/>
      <c r="DC25" s="1000"/>
      <c r="DD25" s="1000"/>
      <c r="DE25" s="1000"/>
      <c r="DF25" s="1001"/>
      <c r="DG25" s="999"/>
      <c r="DH25" s="1000"/>
      <c r="DI25" s="1000"/>
      <c r="DJ25" s="1000"/>
      <c r="DK25" s="1001"/>
      <c r="DL25" s="999"/>
      <c r="DM25" s="1000"/>
      <c r="DN25" s="1000"/>
      <c r="DO25" s="1000"/>
      <c r="DP25" s="1001"/>
      <c r="DQ25" s="999"/>
      <c r="DR25" s="1000"/>
      <c r="DS25" s="1000"/>
      <c r="DT25" s="1000"/>
      <c r="DU25" s="1001"/>
      <c r="DV25" s="1002"/>
      <c r="DW25" s="1003"/>
      <c r="DX25" s="1003"/>
      <c r="DY25" s="1003"/>
      <c r="DZ25" s="1004"/>
      <c r="EA25" s="216"/>
    </row>
    <row r="26" spans="1:131" ht="26.25" customHeight="1" x14ac:dyDescent="0.2">
      <c r="A26" s="1005" t="s">
        <v>297</v>
      </c>
      <c r="B26" s="1006"/>
      <c r="C26" s="1006"/>
      <c r="D26" s="1006"/>
      <c r="E26" s="1006"/>
      <c r="F26" s="1006"/>
      <c r="G26" s="1006"/>
      <c r="H26" s="1006"/>
      <c r="I26" s="1006"/>
      <c r="J26" s="1006"/>
      <c r="K26" s="1006"/>
      <c r="L26" s="1006"/>
      <c r="M26" s="1006"/>
      <c r="N26" s="1006"/>
      <c r="O26" s="1006"/>
      <c r="P26" s="1007"/>
      <c r="Q26" s="1011" t="s">
        <v>323</v>
      </c>
      <c r="R26" s="1012"/>
      <c r="S26" s="1012"/>
      <c r="T26" s="1012"/>
      <c r="U26" s="1013"/>
      <c r="V26" s="1011" t="s">
        <v>324</v>
      </c>
      <c r="W26" s="1012"/>
      <c r="X26" s="1012"/>
      <c r="Y26" s="1012"/>
      <c r="Z26" s="1013"/>
      <c r="AA26" s="1011" t="s">
        <v>325</v>
      </c>
      <c r="AB26" s="1012"/>
      <c r="AC26" s="1012"/>
      <c r="AD26" s="1012"/>
      <c r="AE26" s="1012"/>
      <c r="AF26" s="1065" t="s">
        <v>326</v>
      </c>
      <c r="AG26" s="1018"/>
      <c r="AH26" s="1018"/>
      <c r="AI26" s="1018"/>
      <c r="AJ26" s="1066"/>
      <c r="AK26" s="1012" t="s">
        <v>327</v>
      </c>
      <c r="AL26" s="1012"/>
      <c r="AM26" s="1012"/>
      <c r="AN26" s="1012"/>
      <c r="AO26" s="1013"/>
      <c r="AP26" s="1011" t="s">
        <v>328</v>
      </c>
      <c r="AQ26" s="1012"/>
      <c r="AR26" s="1012"/>
      <c r="AS26" s="1012"/>
      <c r="AT26" s="1013"/>
      <c r="AU26" s="1011" t="s">
        <v>329</v>
      </c>
      <c r="AV26" s="1012"/>
      <c r="AW26" s="1012"/>
      <c r="AX26" s="1012"/>
      <c r="AY26" s="1013"/>
      <c r="AZ26" s="1011" t="s">
        <v>330</v>
      </c>
      <c r="BA26" s="1012"/>
      <c r="BB26" s="1012"/>
      <c r="BC26" s="1012"/>
      <c r="BD26" s="1013"/>
      <c r="BE26" s="1011" t="s">
        <v>304</v>
      </c>
      <c r="BF26" s="1012"/>
      <c r="BG26" s="1012"/>
      <c r="BH26" s="1012"/>
      <c r="BI26" s="1025"/>
      <c r="BJ26" s="218"/>
      <c r="BK26" s="218"/>
      <c r="BL26" s="218"/>
      <c r="BM26" s="218"/>
      <c r="BN26" s="218"/>
      <c r="BO26" s="227"/>
      <c r="BP26" s="227"/>
      <c r="BQ26" s="224">
        <v>20</v>
      </c>
      <c r="BR26" s="225"/>
      <c r="BS26" s="1002"/>
      <c r="BT26" s="1003"/>
      <c r="BU26" s="1003"/>
      <c r="BV26" s="1003"/>
      <c r="BW26" s="1003"/>
      <c r="BX26" s="1003"/>
      <c r="BY26" s="1003"/>
      <c r="BZ26" s="1003"/>
      <c r="CA26" s="1003"/>
      <c r="CB26" s="1003"/>
      <c r="CC26" s="1003"/>
      <c r="CD26" s="1003"/>
      <c r="CE26" s="1003"/>
      <c r="CF26" s="1003"/>
      <c r="CG26" s="1024"/>
      <c r="CH26" s="999"/>
      <c r="CI26" s="1000"/>
      <c r="CJ26" s="1000"/>
      <c r="CK26" s="1000"/>
      <c r="CL26" s="1001"/>
      <c r="CM26" s="999"/>
      <c r="CN26" s="1000"/>
      <c r="CO26" s="1000"/>
      <c r="CP26" s="1000"/>
      <c r="CQ26" s="1001"/>
      <c r="CR26" s="999"/>
      <c r="CS26" s="1000"/>
      <c r="CT26" s="1000"/>
      <c r="CU26" s="1000"/>
      <c r="CV26" s="1001"/>
      <c r="CW26" s="999"/>
      <c r="CX26" s="1000"/>
      <c r="CY26" s="1000"/>
      <c r="CZ26" s="1000"/>
      <c r="DA26" s="1001"/>
      <c r="DB26" s="999"/>
      <c r="DC26" s="1000"/>
      <c r="DD26" s="1000"/>
      <c r="DE26" s="1000"/>
      <c r="DF26" s="1001"/>
      <c r="DG26" s="999"/>
      <c r="DH26" s="1000"/>
      <c r="DI26" s="1000"/>
      <c r="DJ26" s="1000"/>
      <c r="DK26" s="1001"/>
      <c r="DL26" s="999"/>
      <c r="DM26" s="1000"/>
      <c r="DN26" s="1000"/>
      <c r="DO26" s="1000"/>
      <c r="DP26" s="1001"/>
      <c r="DQ26" s="999"/>
      <c r="DR26" s="1000"/>
      <c r="DS26" s="1000"/>
      <c r="DT26" s="1000"/>
      <c r="DU26" s="1001"/>
      <c r="DV26" s="1002"/>
      <c r="DW26" s="1003"/>
      <c r="DX26" s="1003"/>
      <c r="DY26" s="1003"/>
      <c r="DZ26" s="1004"/>
      <c r="EA26" s="216"/>
    </row>
    <row r="27" spans="1:131" ht="26.25" customHeight="1" thickBot="1" x14ac:dyDescent="0.25">
      <c r="A27" s="1008"/>
      <c r="B27" s="1009"/>
      <c r="C27" s="1009"/>
      <c r="D27" s="1009"/>
      <c r="E27" s="1009"/>
      <c r="F27" s="1009"/>
      <c r="G27" s="1009"/>
      <c r="H27" s="1009"/>
      <c r="I27" s="1009"/>
      <c r="J27" s="1009"/>
      <c r="K27" s="1009"/>
      <c r="L27" s="1009"/>
      <c r="M27" s="1009"/>
      <c r="N27" s="1009"/>
      <c r="O27" s="1009"/>
      <c r="P27" s="1010"/>
      <c r="Q27" s="1014"/>
      <c r="R27" s="1015"/>
      <c r="S27" s="1015"/>
      <c r="T27" s="1015"/>
      <c r="U27" s="1016"/>
      <c r="V27" s="1014"/>
      <c r="W27" s="1015"/>
      <c r="X27" s="1015"/>
      <c r="Y27" s="1015"/>
      <c r="Z27" s="1016"/>
      <c r="AA27" s="1014"/>
      <c r="AB27" s="1015"/>
      <c r="AC27" s="1015"/>
      <c r="AD27" s="1015"/>
      <c r="AE27" s="1015"/>
      <c r="AF27" s="1067"/>
      <c r="AG27" s="1021"/>
      <c r="AH27" s="1021"/>
      <c r="AI27" s="1021"/>
      <c r="AJ27" s="1068"/>
      <c r="AK27" s="1015"/>
      <c r="AL27" s="1015"/>
      <c r="AM27" s="1015"/>
      <c r="AN27" s="1015"/>
      <c r="AO27" s="1016"/>
      <c r="AP27" s="1014"/>
      <c r="AQ27" s="1015"/>
      <c r="AR27" s="1015"/>
      <c r="AS27" s="1015"/>
      <c r="AT27" s="1016"/>
      <c r="AU27" s="1014"/>
      <c r="AV27" s="1015"/>
      <c r="AW27" s="1015"/>
      <c r="AX27" s="1015"/>
      <c r="AY27" s="1016"/>
      <c r="AZ27" s="1014"/>
      <c r="BA27" s="1015"/>
      <c r="BB27" s="1015"/>
      <c r="BC27" s="1015"/>
      <c r="BD27" s="1016"/>
      <c r="BE27" s="1014"/>
      <c r="BF27" s="1015"/>
      <c r="BG27" s="1015"/>
      <c r="BH27" s="1015"/>
      <c r="BI27" s="1026"/>
      <c r="BJ27" s="218"/>
      <c r="BK27" s="218"/>
      <c r="BL27" s="218"/>
      <c r="BM27" s="218"/>
      <c r="BN27" s="218"/>
      <c r="BO27" s="227"/>
      <c r="BP27" s="227"/>
      <c r="BQ27" s="224">
        <v>21</v>
      </c>
      <c r="BR27" s="225"/>
      <c r="BS27" s="1002"/>
      <c r="BT27" s="1003"/>
      <c r="BU27" s="1003"/>
      <c r="BV27" s="1003"/>
      <c r="BW27" s="1003"/>
      <c r="BX27" s="1003"/>
      <c r="BY27" s="1003"/>
      <c r="BZ27" s="1003"/>
      <c r="CA27" s="1003"/>
      <c r="CB27" s="1003"/>
      <c r="CC27" s="1003"/>
      <c r="CD27" s="1003"/>
      <c r="CE27" s="1003"/>
      <c r="CF27" s="1003"/>
      <c r="CG27" s="1024"/>
      <c r="CH27" s="999"/>
      <c r="CI27" s="1000"/>
      <c r="CJ27" s="1000"/>
      <c r="CK27" s="1000"/>
      <c r="CL27" s="1001"/>
      <c r="CM27" s="999"/>
      <c r="CN27" s="1000"/>
      <c r="CO27" s="1000"/>
      <c r="CP27" s="1000"/>
      <c r="CQ27" s="1001"/>
      <c r="CR27" s="999"/>
      <c r="CS27" s="1000"/>
      <c r="CT27" s="1000"/>
      <c r="CU27" s="1000"/>
      <c r="CV27" s="1001"/>
      <c r="CW27" s="999"/>
      <c r="CX27" s="1000"/>
      <c r="CY27" s="1000"/>
      <c r="CZ27" s="1000"/>
      <c r="DA27" s="1001"/>
      <c r="DB27" s="999"/>
      <c r="DC27" s="1000"/>
      <c r="DD27" s="1000"/>
      <c r="DE27" s="1000"/>
      <c r="DF27" s="1001"/>
      <c r="DG27" s="999"/>
      <c r="DH27" s="1000"/>
      <c r="DI27" s="1000"/>
      <c r="DJ27" s="1000"/>
      <c r="DK27" s="1001"/>
      <c r="DL27" s="999"/>
      <c r="DM27" s="1000"/>
      <c r="DN27" s="1000"/>
      <c r="DO27" s="1000"/>
      <c r="DP27" s="1001"/>
      <c r="DQ27" s="999"/>
      <c r="DR27" s="1000"/>
      <c r="DS27" s="1000"/>
      <c r="DT27" s="1000"/>
      <c r="DU27" s="1001"/>
      <c r="DV27" s="1002"/>
      <c r="DW27" s="1003"/>
      <c r="DX27" s="1003"/>
      <c r="DY27" s="1003"/>
      <c r="DZ27" s="1004"/>
      <c r="EA27" s="216"/>
    </row>
    <row r="28" spans="1:131" ht="26.25" customHeight="1" thickTop="1" x14ac:dyDescent="0.2">
      <c r="A28" s="228">
        <v>1</v>
      </c>
      <c r="B28" s="1057" t="s">
        <v>331</v>
      </c>
      <c r="C28" s="1058"/>
      <c r="D28" s="1058"/>
      <c r="E28" s="1058"/>
      <c r="F28" s="1058"/>
      <c r="G28" s="1058"/>
      <c r="H28" s="1058"/>
      <c r="I28" s="1058"/>
      <c r="J28" s="1058"/>
      <c r="K28" s="1058"/>
      <c r="L28" s="1058"/>
      <c r="M28" s="1058"/>
      <c r="N28" s="1058"/>
      <c r="O28" s="1058"/>
      <c r="P28" s="1059"/>
      <c r="Q28" s="1060">
        <v>1801</v>
      </c>
      <c r="R28" s="1061"/>
      <c r="S28" s="1061"/>
      <c r="T28" s="1061"/>
      <c r="U28" s="1061"/>
      <c r="V28" s="1061">
        <v>1736</v>
      </c>
      <c r="W28" s="1061"/>
      <c r="X28" s="1061"/>
      <c r="Y28" s="1061"/>
      <c r="Z28" s="1061"/>
      <c r="AA28" s="1061">
        <v>65</v>
      </c>
      <c r="AB28" s="1061"/>
      <c r="AC28" s="1061"/>
      <c r="AD28" s="1061"/>
      <c r="AE28" s="1062"/>
      <c r="AF28" s="1063">
        <v>65</v>
      </c>
      <c r="AG28" s="1061"/>
      <c r="AH28" s="1061"/>
      <c r="AI28" s="1061"/>
      <c r="AJ28" s="1064"/>
      <c r="AK28" s="1052">
        <v>180</v>
      </c>
      <c r="AL28" s="1053"/>
      <c r="AM28" s="1053"/>
      <c r="AN28" s="1053"/>
      <c r="AO28" s="1053"/>
      <c r="AP28" s="1053"/>
      <c r="AQ28" s="1053"/>
      <c r="AR28" s="1053"/>
      <c r="AS28" s="1053"/>
      <c r="AT28" s="1053"/>
      <c r="AU28" s="1053"/>
      <c r="AV28" s="1053"/>
      <c r="AW28" s="1053"/>
      <c r="AX28" s="1053"/>
      <c r="AY28" s="1053"/>
      <c r="AZ28" s="1054"/>
      <c r="BA28" s="1054"/>
      <c r="BB28" s="1054"/>
      <c r="BC28" s="1054"/>
      <c r="BD28" s="1054"/>
      <c r="BE28" s="1055"/>
      <c r="BF28" s="1055"/>
      <c r="BG28" s="1055"/>
      <c r="BH28" s="1055"/>
      <c r="BI28" s="1056"/>
      <c r="BJ28" s="218"/>
      <c r="BK28" s="218"/>
      <c r="BL28" s="218"/>
      <c r="BM28" s="218"/>
      <c r="BN28" s="218"/>
      <c r="BO28" s="227"/>
      <c r="BP28" s="227"/>
      <c r="BQ28" s="224">
        <v>22</v>
      </c>
      <c r="BR28" s="225"/>
      <c r="BS28" s="1002"/>
      <c r="BT28" s="1003"/>
      <c r="BU28" s="1003"/>
      <c r="BV28" s="1003"/>
      <c r="BW28" s="1003"/>
      <c r="BX28" s="1003"/>
      <c r="BY28" s="1003"/>
      <c r="BZ28" s="1003"/>
      <c r="CA28" s="1003"/>
      <c r="CB28" s="1003"/>
      <c r="CC28" s="1003"/>
      <c r="CD28" s="1003"/>
      <c r="CE28" s="1003"/>
      <c r="CF28" s="1003"/>
      <c r="CG28" s="1024"/>
      <c r="CH28" s="999"/>
      <c r="CI28" s="1000"/>
      <c r="CJ28" s="1000"/>
      <c r="CK28" s="1000"/>
      <c r="CL28" s="1001"/>
      <c r="CM28" s="999"/>
      <c r="CN28" s="1000"/>
      <c r="CO28" s="1000"/>
      <c r="CP28" s="1000"/>
      <c r="CQ28" s="1001"/>
      <c r="CR28" s="999"/>
      <c r="CS28" s="1000"/>
      <c r="CT28" s="1000"/>
      <c r="CU28" s="1000"/>
      <c r="CV28" s="1001"/>
      <c r="CW28" s="999"/>
      <c r="CX28" s="1000"/>
      <c r="CY28" s="1000"/>
      <c r="CZ28" s="1000"/>
      <c r="DA28" s="1001"/>
      <c r="DB28" s="999"/>
      <c r="DC28" s="1000"/>
      <c r="DD28" s="1000"/>
      <c r="DE28" s="1000"/>
      <c r="DF28" s="1001"/>
      <c r="DG28" s="999"/>
      <c r="DH28" s="1000"/>
      <c r="DI28" s="1000"/>
      <c r="DJ28" s="1000"/>
      <c r="DK28" s="1001"/>
      <c r="DL28" s="999"/>
      <c r="DM28" s="1000"/>
      <c r="DN28" s="1000"/>
      <c r="DO28" s="1000"/>
      <c r="DP28" s="1001"/>
      <c r="DQ28" s="999"/>
      <c r="DR28" s="1000"/>
      <c r="DS28" s="1000"/>
      <c r="DT28" s="1000"/>
      <c r="DU28" s="1001"/>
      <c r="DV28" s="1002"/>
      <c r="DW28" s="1003"/>
      <c r="DX28" s="1003"/>
      <c r="DY28" s="1003"/>
      <c r="DZ28" s="1004"/>
      <c r="EA28" s="216"/>
    </row>
    <row r="29" spans="1:131" ht="26.25" customHeight="1" x14ac:dyDescent="0.2">
      <c r="A29" s="228">
        <v>2</v>
      </c>
      <c r="B29" s="1040" t="s">
        <v>332</v>
      </c>
      <c r="C29" s="1041"/>
      <c r="D29" s="1041"/>
      <c r="E29" s="1041"/>
      <c r="F29" s="1041"/>
      <c r="G29" s="1041"/>
      <c r="H29" s="1041"/>
      <c r="I29" s="1041"/>
      <c r="J29" s="1041"/>
      <c r="K29" s="1041"/>
      <c r="L29" s="1041"/>
      <c r="M29" s="1041"/>
      <c r="N29" s="1041"/>
      <c r="O29" s="1041"/>
      <c r="P29" s="1042"/>
      <c r="Q29" s="1048">
        <v>2278</v>
      </c>
      <c r="R29" s="1049"/>
      <c r="S29" s="1049"/>
      <c r="T29" s="1049"/>
      <c r="U29" s="1049"/>
      <c r="V29" s="1049">
        <v>2184</v>
      </c>
      <c r="W29" s="1049"/>
      <c r="X29" s="1049"/>
      <c r="Y29" s="1049"/>
      <c r="Z29" s="1049"/>
      <c r="AA29" s="1049">
        <v>94</v>
      </c>
      <c r="AB29" s="1049"/>
      <c r="AC29" s="1049"/>
      <c r="AD29" s="1049"/>
      <c r="AE29" s="1050"/>
      <c r="AF29" s="1045">
        <v>94</v>
      </c>
      <c r="AG29" s="1046"/>
      <c r="AH29" s="1046"/>
      <c r="AI29" s="1046"/>
      <c r="AJ29" s="1047"/>
      <c r="AK29" s="990">
        <v>334</v>
      </c>
      <c r="AL29" s="981"/>
      <c r="AM29" s="981"/>
      <c r="AN29" s="981"/>
      <c r="AO29" s="981"/>
      <c r="AP29" s="981"/>
      <c r="AQ29" s="981"/>
      <c r="AR29" s="981"/>
      <c r="AS29" s="981"/>
      <c r="AT29" s="981"/>
      <c r="AU29" s="981"/>
      <c r="AV29" s="981"/>
      <c r="AW29" s="981"/>
      <c r="AX29" s="981"/>
      <c r="AY29" s="981"/>
      <c r="AZ29" s="1051"/>
      <c r="BA29" s="1051"/>
      <c r="BB29" s="1051"/>
      <c r="BC29" s="1051"/>
      <c r="BD29" s="1051"/>
      <c r="BE29" s="982"/>
      <c r="BF29" s="982"/>
      <c r="BG29" s="982"/>
      <c r="BH29" s="982"/>
      <c r="BI29" s="983"/>
      <c r="BJ29" s="218"/>
      <c r="BK29" s="218"/>
      <c r="BL29" s="218"/>
      <c r="BM29" s="218"/>
      <c r="BN29" s="218"/>
      <c r="BO29" s="227"/>
      <c r="BP29" s="227"/>
      <c r="BQ29" s="224">
        <v>23</v>
      </c>
      <c r="BR29" s="225"/>
      <c r="BS29" s="1002"/>
      <c r="BT29" s="1003"/>
      <c r="BU29" s="1003"/>
      <c r="BV29" s="1003"/>
      <c r="BW29" s="1003"/>
      <c r="BX29" s="1003"/>
      <c r="BY29" s="1003"/>
      <c r="BZ29" s="1003"/>
      <c r="CA29" s="1003"/>
      <c r="CB29" s="1003"/>
      <c r="CC29" s="1003"/>
      <c r="CD29" s="1003"/>
      <c r="CE29" s="1003"/>
      <c r="CF29" s="1003"/>
      <c r="CG29" s="1024"/>
      <c r="CH29" s="999"/>
      <c r="CI29" s="1000"/>
      <c r="CJ29" s="1000"/>
      <c r="CK29" s="1000"/>
      <c r="CL29" s="1001"/>
      <c r="CM29" s="999"/>
      <c r="CN29" s="1000"/>
      <c r="CO29" s="1000"/>
      <c r="CP29" s="1000"/>
      <c r="CQ29" s="1001"/>
      <c r="CR29" s="999"/>
      <c r="CS29" s="1000"/>
      <c r="CT29" s="1000"/>
      <c r="CU29" s="1000"/>
      <c r="CV29" s="1001"/>
      <c r="CW29" s="999"/>
      <c r="CX29" s="1000"/>
      <c r="CY29" s="1000"/>
      <c r="CZ29" s="1000"/>
      <c r="DA29" s="1001"/>
      <c r="DB29" s="999"/>
      <c r="DC29" s="1000"/>
      <c r="DD29" s="1000"/>
      <c r="DE29" s="1000"/>
      <c r="DF29" s="1001"/>
      <c r="DG29" s="999"/>
      <c r="DH29" s="1000"/>
      <c r="DI29" s="1000"/>
      <c r="DJ29" s="1000"/>
      <c r="DK29" s="1001"/>
      <c r="DL29" s="999"/>
      <c r="DM29" s="1000"/>
      <c r="DN29" s="1000"/>
      <c r="DO29" s="1000"/>
      <c r="DP29" s="1001"/>
      <c r="DQ29" s="999"/>
      <c r="DR29" s="1000"/>
      <c r="DS29" s="1000"/>
      <c r="DT29" s="1000"/>
      <c r="DU29" s="1001"/>
      <c r="DV29" s="1002"/>
      <c r="DW29" s="1003"/>
      <c r="DX29" s="1003"/>
      <c r="DY29" s="1003"/>
      <c r="DZ29" s="1004"/>
      <c r="EA29" s="216"/>
    </row>
    <row r="30" spans="1:131" ht="26.25" customHeight="1" x14ac:dyDescent="0.2">
      <c r="A30" s="228">
        <v>3</v>
      </c>
      <c r="B30" s="1040" t="s">
        <v>333</v>
      </c>
      <c r="C30" s="1041"/>
      <c r="D30" s="1041"/>
      <c r="E30" s="1041"/>
      <c r="F30" s="1041"/>
      <c r="G30" s="1041"/>
      <c r="H30" s="1041"/>
      <c r="I30" s="1041"/>
      <c r="J30" s="1041"/>
      <c r="K30" s="1041"/>
      <c r="L30" s="1041"/>
      <c r="M30" s="1041"/>
      <c r="N30" s="1041"/>
      <c r="O30" s="1041"/>
      <c r="P30" s="1042"/>
      <c r="Q30" s="1048">
        <v>193</v>
      </c>
      <c r="R30" s="1049"/>
      <c r="S30" s="1049"/>
      <c r="T30" s="1049"/>
      <c r="U30" s="1049"/>
      <c r="V30" s="1049">
        <v>193</v>
      </c>
      <c r="W30" s="1049"/>
      <c r="X30" s="1049"/>
      <c r="Y30" s="1049"/>
      <c r="Z30" s="1049"/>
      <c r="AA30" s="1049">
        <v>0</v>
      </c>
      <c r="AB30" s="1049"/>
      <c r="AC30" s="1049"/>
      <c r="AD30" s="1049"/>
      <c r="AE30" s="1050"/>
      <c r="AF30" s="1045">
        <v>0</v>
      </c>
      <c r="AG30" s="1046"/>
      <c r="AH30" s="1046"/>
      <c r="AI30" s="1046"/>
      <c r="AJ30" s="1047"/>
      <c r="AK30" s="990">
        <v>57</v>
      </c>
      <c r="AL30" s="981"/>
      <c r="AM30" s="981"/>
      <c r="AN30" s="981"/>
      <c r="AO30" s="981"/>
      <c r="AP30" s="981"/>
      <c r="AQ30" s="981"/>
      <c r="AR30" s="981"/>
      <c r="AS30" s="981"/>
      <c r="AT30" s="981"/>
      <c r="AU30" s="981"/>
      <c r="AV30" s="981"/>
      <c r="AW30" s="981"/>
      <c r="AX30" s="981"/>
      <c r="AY30" s="981"/>
      <c r="AZ30" s="1051"/>
      <c r="BA30" s="1051"/>
      <c r="BB30" s="1051"/>
      <c r="BC30" s="1051"/>
      <c r="BD30" s="1051"/>
      <c r="BE30" s="982"/>
      <c r="BF30" s="982"/>
      <c r="BG30" s="982"/>
      <c r="BH30" s="982"/>
      <c r="BI30" s="983"/>
      <c r="BJ30" s="218"/>
      <c r="BK30" s="218"/>
      <c r="BL30" s="218"/>
      <c r="BM30" s="218"/>
      <c r="BN30" s="218"/>
      <c r="BO30" s="227"/>
      <c r="BP30" s="227"/>
      <c r="BQ30" s="224">
        <v>24</v>
      </c>
      <c r="BR30" s="225"/>
      <c r="BS30" s="1002"/>
      <c r="BT30" s="1003"/>
      <c r="BU30" s="1003"/>
      <c r="BV30" s="1003"/>
      <c r="BW30" s="1003"/>
      <c r="BX30" s="1003"/>
      <c r="BY30" s="1003"/>
      <c r="BZ30" s="1003"/>
      <c r="CA30" s="1003"/>
      <c r="CB30" s="1003"/>
      <c r="CC30" s="1003"/>
      <c r="CD30" s="1003"/>
      <c r="CE30" s="1003"/>
      <c r="CF30" s="1003"/>
      <c r="CG30" s="1024"/>
      <c r="CH30" s="999"/>
      <c r="CI30" s="1000"/>
      <c r="CJ30" s="1000"/>
      <c r="CK30" s="1000"/>
      <c r="CL30" s="1001"/>
      <c r="CM30" s="999"/>
      <c r="CN30" s="1000"/>
      <c r="CO30" s="1000"/>
      <c r="CP30" s="1000"/>
      <c r="CQ30" s="1001"/>
      <c r="CR30" s="999"/>
      <c r="CS30" s="1000"/>
      <c r="CT30" s="1000"/>
      <c r="CU30" s="1000"/>
      <c r="CV30" s="1001"/>
      <c r="CW30" s="999"/>
      <c r="CX30" s="1000"/>
      <c r="CY30" s="1000"/>
      <c r="CZ30" s="1000"/>
      <c r="DA30" s="1001"/>
      <c r="DB30" s="999"/>
      <c r="DC30" s="1000"/>
      <c r="DD30" s="1000"/>
      <c r="DE30" s="1000"/>
      <c r="DF30" s="1001"/>
      <c r="DG30" s="999"/>
      <c r="DH30" s="1000"/>
      <c r="DI30" s="1000"/>
      <c r="DJ30" s="1000"/>
      <c r="DK30" s="1001"/>
      <c r="DL30" s="999"/>
      <c r="DM30" s="1000"/>
      <c r="DN30" s="1000"/>
      <c r="DO30" s="1000"/>
      <c r="DP30" s="1001"/>
      <c r="DQ30" s="999"/>
      <c r="DR30" s="1000"/>
      <c r="DS30" s="1000"/>
      <c r="DT30" s="1000"/>
      <c r="DU30" s="1001"/>
      <c r="DV30" s="1002"/>
      <c r="DW30" s="1003"/>
      <c r="DX30" s="1003"/>
      <c r="DY30" s="1003"/>
      <c r="DZ30" s="1004"/>
      <c r="EA30" s="216"/>
    </row>
    <row r="31" spans="1:131" ht="26.25" customHeight="1" x14ac:dyDescent="0.2">
      <c r="A31" s="228">
        <v>4</v>
      </c>
      <c r="B31" s="1040" t="s">
        <v>334</v>
      </c>
      <c r="C31" s="1041"/>
      <c r="D31" s="1041"/>
      <c r="E31" s="1041"/>
      <c r="F31" s="1041"/>
      <c r="G31" s="1041"/>
      <c r="H31" s="1041"/>
      <c r="I31" s="1041"/>
      <c r="J31" s="1041"/>
      <c r="K31" s="1041"/>
      <c r="L31" s="1041"/>
      <c r="M31" s="1041"/>
      <c r="N31" s="1041"/>
      <c r="O31" s="1041"/>
      <c r="P31" s="1042"/>
      <c r="Q31" s="1048">
        <v>479</v>
      </c>
      <c r="R31" s="1049"/>
      <c r="S31" s="1049"/>
      <c r="T31" s="1049"/>
      <c r="U31" s="1049"/>
      <c r="V31" s="1049">
        <v>439</v>
      </c>
      <c r="W31" s="1049"/>
      <c r="X31" s="1049"/>
      <c r="Y31" s="1049"/>
      <c r="Z31" s="1049"/>
      <c r="AA31" s="1049">
        <v>40</v>
      </c>
      <c r="AB31" s="1049"/>
      <c r="AC31" s="1049"/>
      <c r="AD31" s="1049"/>
      <c r="AE31" s="1050"/>
      <c r="AF31" s="1045">
        <v>795</v>
      </c>
      <c r="AG31" s="1046"/>
      <c r="AH31" s="1046"/>
      <c r="AI31" s="1046"/>
      <c r="AJ31" s="1047"/>
      <c r="AK31" s="990">
        <v>12</v>
      </c>
      <c r="AL31" s="981"/>
      <c r="AM31" s="981"/>
      <c r="AN31" s="981"/>
      <c r="AO31" s="981"/>
      <c r="AP31" s="981">
        <v>396</v>
      </c>
      <c r="AQ31" s="981"/>
      <c r="AR31" s="981"/>
      <c r="AS31" s="981"/>
      <c r="AT31" s="981"/>
      <c r="AU31" s="981"/>
      <c r="AV31" s="981"/>
      <c r="AW31" s="981"/>
      <c r="AX31" s="981"/>
      <c r="AY31" s="981"/>
      <c r="AZ31" s="1051"/>
      <c r="BA31" s="1051"/>
      <c r="BB31" s="1051"/>
      <c r="BC31" s="1051"/>
      <c r="BD31" s="1051"/>
      <c r="BE31" s="982" t="s">
        <v>335</v>
      </c>
      <c r="BF31" s="982"/>
      <c r="BG31" s="982"/>
      <c r="BH31" s="982"/>
      <c r="BI31" s="983"/>
      <c r="BJ31" s="218"/>
      <c r="BK31" s="218"/>
      <c r="BL31" s="218"/>
      <c r="BM31" s="218"/>
      <c r="BN31" s="218"/>
      <c r="BO31" s="227"/>
      <c r="BP31" s="227"/>
      <c r="BQ31" s="224">
        <v>25</v>
      </c>
      <c r="BR31" s="225"/>
      <c r="BS31" s="1002"/>
      <c r="BT31" s="1003"/>
      <c r="BU31" s="1003"/>
      <c r="BV31" s="1003"/>
      <c r="BW31" s="1003"/>
      <c r="BX31" s="1003"/>
      <c r="BY31" s="1003"/>
      <c r="BZ31" s="1003"/>
      <c r="CA31" s="1003"/>
      <c r="CB31" s="1003"/>
      <c r="CC31" s="1003"/>
      <c r="CD31" s="1003"/>
      <c r="CE31" s="1003"/>
      <c r="CF31" s="1003"/>
      <c r="CG31" s="1024"/>
      <c r="CH31" s="999"/>
      <c r="CI31" s="1000"/>
      <c r="CJ31" s="1000"/>
      <c r="CK31" s="1000"/>
      <c r="CL31" s="1001"/>
      <c r="CM31" s="999"/>
      <c r="CN31" s="1000"/>
      <c r="CO31" s="1000"/>
      <c r="CP31" s="1000"/>
      <c r="CQ31" s="1001"/>
      <c r="CR31" s="999"/>
      <c r="CS31" s="1000"/>
      <c r="CT31" s="1000"/>
      <c r="CU31" s="1000"/>
      <c r="CV31" s="1001"/>
      <c r="CW31" s="999"/>
      <c r="CX31" s="1000"/>
      <c r="CY31" s="1000"/>
      <c r="CZ31" s="1000"/>
      <c r="DA31" s="1001"/>
      <c r="DB31" s="999"/>
      <c r="DC31" s="1000"/>
      <c r="DD31" s="1000"/>
      <c r="DE31" s="1000"/>
      <c r="DF31" s="1001"/>
      <c r="DG31" s="999"/>
      <c r="DH31" s="1000"/>
      <c r="DI31" s="1000"/>
      <c r="DJ31" s="1000"/>
      <c r="DK31" s="1001"/>
      <c r="DL31" s="999"/>
      <c r="DM31" s="1000"/>
      <c r="DN31" s="1000"/>
      <c r="DO31" s="1000"/>
      <c r="DP31" s="1001"/>
      <c r="DQ31" s="999"/>
      <c r="DR31" s="1000"/>
      <c r="DS31" s="1000"/>
      <c r="DT31" s="1000"/>
      <c r="DU31" s="1001"/>
      <c r="DV31" s="1002"/>
      <c r="DW31" s="1003"/>
      <c r="DX31" s="1003"/>
      <c r="DY31" s="1003"/>
      <c r="DZ31" s="1004"/>
      <c r="EA31" s="216"/>
    </row>
    <row r="32" spans="1:131" ht="26.25" customHeight="1" x14ac:dyDescent="0.2">
      <c r="A32" s="228">
        <v>5</v>
      </c>
      <c r="B32" s="1040" t="s">
        <v>336</v>
      </c>
      <c r="C32" s="1041"/>
      <c r="D32" s="1041"/>
      <c r="E32" s="1041"/>
      <c r="F32" s="1041"/>
      <c r="G32" s="1041"/>
      <c r="H32" s="1041"/>
      <c r="I32" s="1041"/>
      <c r="J32" s="1041"/>
      <c r="K32" s="1041"/>
      <c r="L32" s="1041"/>
      <c r="M32" s="1041"/>
      <c r="N32" s="1041"/>
      <c r="O32" s="1041"/>
      <c r="P32" s="1042"/>
      <c r="Q32" s="1048">
        <v>446</v>
      </c>
      <c r="R32" s="1049"/>
      <c r="S32" s="1049"/>
      <c r="T32" s="1049"/>
      <c r="U32" s="1049"/>
      <c r="V32" s="1049">
        <v>446</v>
      </c>
      <c r="W32" s="1049"/>
      <c r="X32" s="1049"/>
      <c r="Y32" s="1049"/>
      <c r="Z32" s="1049"/>
      <c r="AA32" s="1049">
        <v>0</v>
      </c>
      <c r="AB32" s="1049"/>
      <c r="AC32" s="1049"/>
      <c r="AD32" s="1049"/>
      <c r="AE32" s="1050"/>
      <c r="AF32" s="1045">
        <v>179</v>
      </c>
      <c r="AG32" s="1046"/>
      <c r="AH32" s="1046"/>
      <c r="AI32" s="1046"/>
      <c r="AJ32" s="1047"/>
      <c r="AK32" s="990">
        <v>109</v>
      </c>
      <c r="AL32" s="981"/>
      <c r="AM32" s="981"/>
      <c r="AN32" s="981"/>
      <c r="AO32" s="981"/>
      <c r="AP32" s="981">
        <v>1939</v>
      </c>
      <c r="AQ32" s="981"/>
      <c r="AR32" s="981"/>
      <c r="AS32" s="981"/>
      <c r="AT32" s="981"/>
      <c r="AU32" s="981"/>
      <c r="AV32" s="981"/>
      <c r="AW32" s="981"/>
      <c r="AX32" s="981"/>
      <c r="AY32" s="981"/>
      <c r="AZ32" s="1051"/>
      <c r="BA32" s="1051"/>
      <c r="BB32" s="1051"/>
      <c r="BC32" s="1051"/>
      <c r="BD32" s="1051"/>
      <c r="BE32" s="982" t="s">
        <v>337</v>
      </c>
      <c r="BF32" s="982"/>
      <c r="BG32" s="982"/>
      <c r="BH32" s="982"/>
      <c r="BI32" s="983"/>
      <c r="BJ32" s="218"/>
      <c r="BK32" s="218"/>
      <c r="BL32" s="218"/>
      <c r="BM32" s="218"/>
      <c r="BN32" s="218"/>
      <c r="BO32" s="227"/>
      <c r="BP32" s="227"/>
      <c r="BQ32" s="224">
        <v>26</v>
      </c>
      <c r="BR32" s="225"/>
      <c r="BS32" s="1002"/>
      <c r="BT32" s="1003"/>
      <c r="BU32" s="1003"/>
      <c r="BV32" s="1003"/>
      <c r="BW32" s="1003"/>
      <c r="BX32" s="1003"/>
      <c r="BY32" s="1003"/>
      <c r="BZ32" s="1003"/>
      <c r="CA32" s="1003"/>
      <c r="CB32" s="1003"/>
      <c r="CC32" s="1003"/>
      <c r="CD32" s="1003"/>
      <c r="CE32" s="1003"/>
      <c r="CF32" s="1003"/>
      <c r="CG32" s="1024"/>
      <c r="CH32" s="999"/>
      <c r="CI32" s="1000"/>
      <c r="CJ32" s="1000"/>
      <c r="CK32" s="1000"/>
      <c r="CL32" s="1001"/>
      <c r="CM32" s="999"/>
      <c r="CN32" s="1000"/>
      <c r="CO32" s="1000"/>
      <c r="CP32" s="1000"/>
      <c r="CQ32" s="1001"/>
      <c r="CR32" s="999"/>
      <c r="CS32" s="1000"/>
      <c r="CT32" s="1000"/>
      <c r="CU32" s="1000"/>
      <c r="CV32" s="1001"/>
      <c r="CW32" s="999"/>
      <c r="CX32" s="1000"/>
      <c r="CY32" s="1000"/>
      <c r="CZ32" s="1000"/>
      <c r="DA32" s="1001"/>
      <c r="DB32" s="999"/>
      <c r="DC32" s="1000"/>
      <c r="DD32" s="1000"/>
      <c r="DE32" s="1000"/>
      <c r="DF32" s="1001"/>
      <c r="DG32" s="999"/>
      <c r="DH32" s="1000"/>
      <c r="DI32" s="1000"/>
      <c r="DJ32" s="1000"/>
      <c r="DK32" s="1001"/>
      <c r="DL32" s="999"/>
      <c r="DM32" s="1000"/>
      <c r="DN32" s="1000"/>
      <c r="DO32" s="1000"/>
      <c r="DP32" s="1001"/>
      <c r="DQ32" s="999"/>
      <c r="DR32" s="1000"/>
      <c r="DS32" s="1000"/>
      <c r="DT32" s="1000"/>
      <c r="DU32" s="1001"/>
      <c r="DV32" s="1002"/>
      <c r="DW32" s="1003"/>
      <c r="DX32" s="1003"/>
      <c r="DY32" s="1003"/>
      <c r="DZ32" s="1004"/>
      <c r="EA32" s="216"/>
    </row>
    <row r="33" spans="1:131" ht="26.25" customHeight="1" x14ac:dyDescent="0.2">
      <c r="A33" s="228">
        <v>6</v>
      </c>
      <c r="B33" s="1040" t="s">
        <v>338</v>
      </c>
      <c r="C33" s="1041"/>
      <c r="D33" s="1041"/>
      <c r="E33" s="1041"/>
      <c r="F33" s="1041"/>
      <c r="G33" s="1041"/>
      <c r="H33" s="1041"/>
      <c r="I33" s="1041"/>
      <c r="J33" s="1041"/>
      <c r="K33" s="1041"/>
      <c r="L33" s="1041"/>
      <c r="M33" s="1041"/>
      <c r="N33" s="1041"/>
      <c r="O33" s="1041"/>
      <c r="P33" s="1042"/>
      <c r="Q33" s="1048">
        <v>66</v>
      </c>
      <c r="R33" s="1049"/>
      <c r="S33" s="1049"/>
      <c r="T33" s="1049"/>
      <c r="U33" s="1049"/>
      <c r="V33" s="1049">
        <v>66</v>
      </c>
      <c r="W33" s="1049"/>
      <c r="X33" s="1049"/>
      <c r="Y33" s="1049"/>
      <c r="Z33" s="1049"/>
      <c r="AA33" s="1049">
        <v>0</v>
      </c>
      <c r="AB33" s="1049"/>
      <c r="AC33" s="1049"/>
      <c r="AD33" s="1049"/>
      <c r="AE33" s="1050"/>
      <c r="AF33" s="1045" t="s">
        <v>339</v>
      </c>
      <c r="AG33" s="1046"/>
      <c r="AH33" s="1046"/>
      <c r="AI33" s="1046"/>
      <c r="AJ33" s="1047"/>
      <c r="AK33" s="990">
        <v>47</v>
      </c>
      <c r="AL33" s="981"/>
      <c r="AM33" s="981"/>
      <c r="AN33" s="981"/>
      <c r="AO33" s="981"/>
      <c r="AP33" s="981">
        <v>397</v>
      </c>
      <c r="AQ33" s="981"/>
      <c r="AR33" s="981"/>
      <c r="AS33" s="981"/>
      <c r="AT33" s="981"/>
      <c r="AU33" s="981"/>
      <c r="AV33" s="981"/>
      <c r="AW33" s="981"/>
      <c r="AX33" s="981"/>
      <c r="AY33" s="981"/>
      <c r="AZ33" s="1051"/>
      <c r="BA33" s="1051"/>
      <c r="BB33" s="1051"/>
      <c r="BC33" s="1051"/>
      <c r="BD33" s="1051"/>
      <c r="BE33" s="982" t="s">
        <v>340</v>
      </c>
      <c r="BF33" s="982"/>
      <c r="BG33" s="982"/>
      <c r="BH33" s="982"/>
      <c r="BI33" s="983"/>
      <c r="BJ33" s="218"/>
      <c r="BK33" s="218"/>
      <c r="BL33" s="218"/>
      <c r="BM33" s="218"/>
      <c r="BN33" s="218"/>
      <c r="BO33" s="227"/>
      <c r="BP33" s="227"/>
      <c r="BQ33" s="224">
        <v>27</v>
      </c>
      <c r="BR33" s="225"/>
      <c r="BS33" s="1002"/>
      <c r="BT33" s="1003"/>
      <c r="BU33" s="1003"/>
      <c r="BV33" s="1003"/>
      <c r="BW33" s="1003"/>
      <c r="BX33" s="1003"/>
      <c r="BY33" s="1003"/>
      <c r="BZ33" s="1003"/>
      <c r="CA33" s="1003"/>
      <c r="CB33" s="1003"/>
      <c r="CC33" s="1003"/>
      <c r="CD33" s="1003"/>
      <c r="CE33" s="1003"/>
      <c r="CF33" s="1003"/>
      <c r="CG33" s="1024"/>
      <c r="CH33" s="999"/>
      <c r="CI33" s="1000"/>
      <c r="CJ33" s="1000"/>
      <c r="CK33" s="1000"/>
      <c r="CL33" s="1001"/>
      <c r="CM33" s="999"/>
      <c r="CN33" s="1000"/>
      <c r="CO33" s="1000"/>
      <c r="CP33" s="1000"/>
      <c r="CQ33" s="1001"/>
      <c r="CR33" s="999"/>
      <c r="CS33" s="1000"/>
      <c r="CT33" s="1000"/>
      <c r="CU33" s="1000"/>
      <c r="CV33" s="1001"/>
      <c r="CW33" s="999"/>
      <c r="CX33" s="1000"/>
      <c r="CY33" s="1000"/>
      <c r="CZ33" s="1000"/>
      <c r="DA33" s="1001"/>
      <c r="DB33" s="999"/>
      <c r="DC33" s="1000"/>
      <c r="DD33" s="1000"/>
      <c r="DE33" s="1000"/>
      <c r="DF33" s="1001"/>
      <c r="DG33" s="999"/>
      <c r="DH33" s="1000"/>
      <c r="DI33" s="1000"/>
      <c r="DJ33" s="1000"/>
      <c r="DK33" s="1001"/>
      <c r="DL33" s="999"/>
      <c r="DM33" s="1000"/>
      <c r="DN33" s="1000"/>
      <c r="DO33" s="1000"/>
      <c r="DP33" s="1001"/>
      <c r="DQ33" s="999"/>
      <c r="DR33" s="1000"/>
      <c r="DS33" s="1000"/>
      <c r="DT33" s="1000"/>
      <c r="DU33" s="1001"/>
      <c r="DV33" s="1002"/>
      <c r="DW33" s="1003"/>
      <c r="DX33" s="1003"/>
      <c r="DY33" s="1003"/>
      <c r="DZ33" s="1004"/>
      <c r="EA33" s="216"/>
    </row>
    <row r="34" spans="1:131" ht="26.25" customHeight="1" x14ac:dyDescent="0.2">
      <c r="A34" s="228">
        <v>7</v>
      </c>
      <c r="B34" s="1040"/>
      <c r="C34" s="1041"/>
      <c r="D34" s="1041"/>
      <c r="E34" s="1041"/>
      <c r="F34" s="1041"/>
      <c r="G34" s="1041"/>
      <c r="H34" s="1041"/>
      <c r="I34" s="1041"/>
      <c r="J34" s="1041"/>
      <c r="K34" s="1041"/>
      <c r="L34" s="1041"/>
      <c r="M34" s="1041"/>
      <c r="N34" s="1041"/>
      <c r="O34" s="1041"/>
      <c r="P34" s="1042"/>
      <c r="Q34" s="1048"/>
      <c r="R34" s="1049"/>
      <c r="S34" s="1049"/>
      <c r="T34" s="1049"/>
      <c r="U34" s="1049"/>
      <c r="V34" s="1049"/>
      <c r="W34" s="1049"/>
      <c r="X34" s="1049"/>
      <c r="Y34" s="1049"/>
      <c r="Z34" s="1049"/>
      <c r="AA34" s="1049"/>
      <c r="AB34" s="1049"/>
      <c r="AC34" s="1049"/>
      <c r="AD34" s="1049"/>
      <c r="AE34" s="1050"/>
      <c r="AF34" s="1045"/>
      <c r="AG34" s="1046"/>
      <c r="AH34" s="1046"/>
      <c r="AI34" s="1046"/>
      <c r="AJ34" s="1047"/>
      <c r="AK34" s="990"/>
      <c r="AL34" s="981"/>
      <c r="AM34" s="981"/>
      <c r="AN34" s="981"/>
      <c r="AO34" s="981"/>
      <c r="AP34" s="981"/>
      <c r="AQ34" s="981"/>
      <c r="AR34" s="981"/>
      <c r="AS34" s="981"/>
      <c r="AT34" s="981"/>
      <c r="AU34" s="981"/>
      <c r="AV34" s="981"/>
      <c r="AW34" s="981"/>
      <c r="AX34" s="981"/>
      <c r="AY34" s="981"/>
      <c r="AZ34" s="1051"/>
      <c r="BA34" s="1051"/>
      <c r="BB34" s="1051"/>
      <c r="BC34" s="1051"/>
      <c r="BD34" s="1051"/>
      <c r="BE34" s="982"/>
      <c r="BF34" s="982"/>
      <c r="BG34" s="982"/>
      <c r="BH34" s="982"/>
      <c r="BI34" s="983"/>
      <c r="BJ34" s="218"/>
      <c r="BK34" s="218"/>
      <c r="BL34" s="218"/>
      <c r="BM34" s="218"/>
      <c r="BN34" s="218"/>
      <c r="BO34" s="227"/>
      <c r="BP34" s="227"/>
      <c r="BQ34" s="224">
        <v>28</v>
      </c>
      <c r="BR34" s="225"/>
      <c r="BS34" s="1002"/>
      <c r="BT34" s="1003"/>
      <c r="BU34" s="1003"/>
      <c r="BV34" s="1003"/>
      <c r="BW34" s="1003"/>
      <c r="BX34" s="1003"/>
      <c r="BY34" s="1003"/>
      <c r="BZ34" s="1003"/>
      <c r="CA34" s="1003"/>
      <c r="CB34" s="1003"/>
      <c r="CC34" s="1003"/>
      <c r="CD34" s="1003"/>
      <c r="CE34" s="1003"/>
      <c r="CF34" s="1003"/>
      <c r="CG34" s="1024"/>
      <c r="CH34" s="999"/>
      <c r="CI34" s="1000"/>
      <c r="CJ34" s="1000"/>
      <c r="CK34" s="1000"/>
      <c r="CL34" s="1001"/>
      <c r="CM34" s="999"/>
      <c r="CN34" s="1000"/>
      <c r="CO34" s="1000"/>
      <c r="CP34" s="1000"/>
      <c r="CQ34" s="1001"/>
      <c r="CR34" s="999"/>
      <c r="CS34" s="1000"/>
      <c r="CT34" s="1000"/>
      <c r="CU34" s="1000"/>
      <c r="CV34" s="1001"/>
      <c r="CW34" s="999"/>
      <c r="CX34" s="1000"/>
      <c r="CY34" s="1000"/>
      <c r="CZ34" s="1000"/>
      <c r="DA34" s="1001"/>
      <c r="DB34" s="999"/>
      <c r="DC34" s="1000"/>
      <c r="DD34" s="1000"/>
      <c r="DE34" s="1000"/>
      <c r="DF34" s="1001"/>
      <c r="DG34" s="999"/>
      <c r="DH34" s="1000"/>
      <c r="DI34" s="1000"/>
      <c r="DJ34" s="1000"/>
      <c r="DK34" s="1001"/>
      <c r="DL34" s="999"/>
      <c r="DM34" s="1000"/>
      <c r="DN34" s="1000"/>
      <c r="DO34" s="1000"/>
      <c r="DP34" s="1001"/>
      <c r="DQ34" s="999"/>
      <c r="DR34" s="1000"/>
      <c r="DS34" s="1000"/>
      <c r="DT34" s="1000"/>
      <c r="DU34" s="1001"/>
      <c r="DV34" s="1002"/>
      <c r="DW34" s="1003"/>
      <c r="DX34" s="1003"/>
      <c r="DY34" s="1003"/>
      <c r="DZ34" s="1004"/>
      <c r="EA34" s="216"/>
    </row>
    <row r="35" spans="1:131" ht="26.25" customHeight="1" x14ac:dyDescent="0.2">
      <c r="A35" s="228">
        <v>8</v>
      </c>
      <c r="B35" s="1040"/>
      <c r="C35" s="1041"/>
      <c r="D35" s="1041"/>
      <c r="E35" s="1041"/>
      <c r="F35" s="1041"/>
      <c r="G35" s="1041"/>
      <c r="H35" s="1041"/>
      <c r="I35" s="1041"/>
      <c r="J35" s="1041"/>
      <c r="K35" s="1041"/>
      <c r="L35" s="1041"/>
      <c r="M35" s="1041"/>
      <c r="N35" s="1041"/>
      <c r="O35" s="1041"/>
      <c r="P35" s="1042"/>
      <c r="Q35" s="1048"/>
      <c r="R35" s="1049"/>
      <c r="S35" s="1049"/>
      <c r="T35" s="1049"/>
      <c r="U35" s="1049"/>
      <c r="V35" s="1049"/>
      <c r="W35" s="1049"/>
      <c r="X35" s="1049"/>
      <c r="Y35" s="1049"/>
      <c r="Z35" s="1049"/>
      <c r="AA35" s="1049"/>
      <c r="AB35" s="1049"/>
      <c r="AC35" s="1049"/>
      <c r="AD35" s="1049"/>
      <c r="AE35" s="1050"/>
      <c r="AF35" s="1045"/>
      <c r="AG35" s="1046"/>
      <c r="AH35" s="1046"/>
      <c r="AI35" s="1046"/>
      <c r="AJ35" s="1047"/>
      <c r="AK35" s="990"/>
      <c r="AL35" s="981"/>
      <c r="AM35" s="981"/>
      <c r="AN35" s="981"/>
      <c r="AO35" s="981"/>
      <c r="AP35" s="981"/>
      <c r="AQ35" s="981"/>
      <c r="AR35" s="981"/>
      <c r="AS35" s="981"/>
      <c r="AT35" s="981"/>
      <c r="AU35" s="981"/>
      <c r="AV35" s="981"/>
      <c r="AW35" s="981"/>
      <c r="AX35" s="981"/>
      <c r="AY35" s="981"/>
      <c r="AZ35" s="1051"/>
      <c r="BA35" s="1051"/>
      <c r="BB35" s="1051"/>
      <c r="BC35" s="1051"/>
      <c r="BD35" s="1051"/>
      <c r="BE35" s="982"/>
      <c r="BF35" s="982"/>
      <c r="BG35" s="982"/>
      <c r="BH35" s="982"/>
      <c r="BI35" s="983"/>
      <c r="BJ35" s="218"/>
      <c r="BK35" s="218"/>
      <c r="BL35" s="218"/>
      <c r="BM35" s="218"/>
      <c r="BN35" s="218"/>
      <c r="BO35" s="227"/>
      <c r="BP35" s="227"/>
      <c r="BQ35" s="224">
        <v>29</v>
      </c>
      <c r="BR35" s="225"/>
      <c r="BS35" s="1002"/>
      <c r="BT35" s="1003"/>
      <c r="BU35" s="1003"/>
      <c r="BV35" s="1003"/>
      <c r="BW35" s="1003"/>
      <c r="BX35" s="1003"/>
      <c r="BY35" s="1003"/>
      <c r="BZ35" s="1003"/>
      <c r="CA35" s="1003"/>
      <c r="CB35" s="1003"/>
      <c r="CC35" s="1003"/>
      <c r="CD35" s="1003"/>
      <c r="CE35" s="1003"/>
      <c r="CF35" s="1003"/>
      <c r="CG35" s="1024"/>
      <c r="CH35" s="999"/>
      <c r="CI35" s="1000"/>
      <c r="CJ35" s="1000"/>
      <c r="CK35" s="1000"/>
      <c r="CL35" s="1001"/>
      <c r="CM35" s="999"/>
      <c r="CN35" s="1000"/>
      <c r="CO35" s="1000"/>
      <c r="CP35" s="1000"/>
      <c r="CQ35" s="1001"/>
      <c r="CR35" s="999"/>
      <c r="CS35" s="1000"/>
      <c r="CT35" s="1000"/>
      <c r="CU35" s="1000"/>
      <c r="CV35" s="1001"/>
      <c r="CW35" s="999"/>
      <c r="CX35" s="1000"/>
      <c r="CY35" s="1000"/>
      <c r="CZ35" s="1000"/>
      <c r="DA35" s="1001"/>
      <c r="DB35" s="999"/>
      <c r="DC35" s="1000"/>
      <c r="DD35" s="1000"/>
      <c r="DE35" s="1000"/>
      <c r="DF35" s="1001"/>
      <c r="DG35" s="999"/>
      <c r="DH35" s="1000"/>
      <c r="DI35" s="1000"/>
      <c r="DJ35" s="1000"/>
      <c r="DK35" s="1001"/>
      <c r="DL35" s="999"/>
      <c r="DM35" s="1000"/>
      <c r="DN35" s="1000"/>
      <c r="DO35" s="1000"/>
      <c r="DP35" s="1001"/>
      <c r="DQ35" s="999"/>
      <c r="DR35" s="1000"/>
      <c r="DS35" s="1000"/>
      <c r="DT35" s="1000"/>
      <c r="DU35" s="1001"/>
      <c r="DV35" s="1002"/>
      <c r="DW35" s="1003"/>
      <c r="DX35" s="1003"/>
      <c r="DY35" s="1003"/>
      <c r="DZ35" s="1004"/>
      <c r="EA35" s="216"/>
    </row>
    <row r="36" spans="1:131" ht="26.25" customHeight="1" x14ac:dyDescent="0.2">
      <c r="A36" s="228">
        <v>9</v>
      </c>
      <c r="B36" s="1040"/>
      <c r="C36" s="1041"/>
      <c r="D36" s="1041"/>
      <c r="E36" s="1041"/>
      <c r="F36" s="1041"/>
      <c r="G36" s="1041"/>
      <c r="H36" s="1041"/>
      <c r="I36" s="1041"/>
      <c r="J36" s="1041"/>
      <c r="K36" s="1041"/>
      <c r="L36" s="1041"/>
      <c r="M36" s="1041"/>
      <c r="N36" s="1041"/>
      <c r="O36" s="1041"/>
      <c r="P36" s="1042"/>
      <c r="Q36" s="1048"/>
      <c r="R36" s="1049"/>
      <c r="S36" s="1049"/>
      <c r="T36" s="1049"/>
      <c r="U36" s="1049"/>
      <c r="V36" s="1049"/>
      <c r="W36" s="1049"/>
      <c r="X36" s="1049"/>
      <c r="Y36" s="1049"/>
      <c r="Z36" s="1049"/>
      <c r="AA36" s="1049"/>
      <c r="AB36" s="1049"/>
      <c r="AC36" s="1049"/>
      <c r="AD36" s="1049"/>
      <c r="AE36" s="1050"/>
      <c r="AF36" s="1045"/>
      <c r="AG36" s="1046"/>
      <c r="AH36" s="1046"/>
      <c r="AI36" s="1046"/>
      <c r="AJ36" s="1047"/>
      <c r="AK36" s="990"/>
      <c r="AL36" s="981"/>
      <c r="AM36" s="981"/>
      <c r="AN36" s="981"/>
      <c r="AO36" s="981"/>
      <c r="AP36" s="981"/>
      <c r="AQ36" s="981"/>
      <c r="AR36" s="981"/>
      <c r="AS36" s="981"/>
      <c r="AT36" s="981"/>
      <c r="AU36" s="981"/>
      <c r="AV36" s="981"/>
      <c r="AW36" s="981"/>
      <c r="AX36" s="981"/>
      <c r="AY36" s="981"/>
      <c r="AZ36" s="1051"/>
      <c r="BA36" s="1051"/>
      <c r="BB36" s="1051"/>
      <c r="BC36" s="1051"/>
      <c r="BD36" s="1051"/>
      <c r="BE36" s="982"/>
      <c r="BF36" s="982"/>
      <c r="BG36" s="982"/>
      <c r="BH36" s="982"/>
      <c r="BI36" s="983"/>
      <c r="BJ36" s="218"/>
      <c r="BK36" s="218"/>
      <c r="BL36" s="218"/>
      <c r="BM36" s="218"/>
      <c r="BN36" s="218"/>
      <c r="BO36" s="227"/>
      <c r="BP36" s="227"/>
      <c r="BQ36" s="224">
        <v>30</v>
      </c>
      <c r="BR36" s="225"/>
      <c r="BS36" s="1002"/>
      <c r="BT36" s="1003"/>
      <c r="BU36" s="1003"/>
      <c r="BV36" s="1003"/>
      <c r="BW36" s="1003"/>
      <c r="BX36" s="1003"/>
      <c r="BY36" s="1003"/>
      <c r="BZ36" s="1003"/>
      <c r="CA36" s="1003"/>
      <c r="CB36" s="1003"/>
      <c r="CC36" s="1003"/>
      <c r="CD36" s="1003"/>
      <c r="CE36" s="1003"/>
      <c r="CF36" s="1003"/>
      <c r="CG36" s="1024"/>
      <c r="CH36" s="999"/>
      <c r="CI36" s="1000"/>
      <c r="CJ36" s="1000"/>
      <c r="CK36" s="1000"/>
      <c r="CL36" s="1001"/>
      <c r="CM36" s="999"/>
      <c r="CN36" s="1000"/>
      <c r="CO36" s="1000"/>
      <c r="CP36" s="1000"/>
      <c r="CQ36" s="1001"/>
      <c r="CR36" s="999"/>
      <c r="CS36" s="1000"/>
      <c r="CT36" s="1000"/>
      <c r="CU36" s="1000"/>
      <c r="CV36" s="1001"/>
      <c r="CW36" s="999"/>
      <c r="CX36" s="1000"/>
      <c r="CY36" s="1000"/>
      <c r="CZ36" s="1000"/>
      <c r="DA36" s="1001"/>
      <c r="DB36" s="999"/>
      <c r="DC36" s="1000"/>
      <c r="DD36" s="1000"/>
      <c r="DE36" s="1000"/>
      <c r="DF36" s="1001"/>
      <c r="DG36" s="999"/>
      <c r="DH36" s="1000"/>
      <c r="DI36" s="1000"/>
      <c r="DJ36" s="1000"/>
      <c r="DK36" s="1001"/>
      <c r="DL36" s="999"/>
      <c r="DM36" s="1000"/>
      <c r="DN36" s="1000"/>
      <c r="DO36" s="1000"/>
      <c r="DP36" s="1001"/>
      <c r="DQ36" s="999"/>
      <c r="DR36" s="1000"/>
      <c r="DS36" s="1000"/>
      <c r="DT36" s="1000"/>
      <c r="DU36" s="1001"/>
      <c r="DV36" s="1002"/>
      <c r="DW36" s="1003"/>
      <c r="DX36" s="1003"/>
      <c r="DY36" s="1003"/>
      <c r="DZ36" s="1004"/>
      <c r="EA36" s="216"/>
    </row>
    <row r="37" spans="1:131" ht="26.25" customHeight="1" x14ac:dyDescent="0.2">
      <c r="A37" s="228">
        <v>10</v>
      </c>
      <c r="B37" s="1040"/>
      <c r="C37" s="1041"/>
      <c r="D37" s="1041"/>
      <c r="E37" s="1041"/>
      <c r="F37" s="1041"/>
      <c r="G37" s="1041"/>
      <c r="H37" s="1041"/>
      <c r="I37" s="1041"/>
      <c r="J37" s="1041"/>
      <c r="K37" s="1041"/>
      <c r="L37" s="1041"/>
      <c r="M37" s="1041"/>
      <c r="N37" s="1041"/>
      <c r="O37" s="1041"/>
      <c r="P37" s="1042"/>
      <c r="Q37" s="1048"/>
      <c r="R37" s="1049"/>
      <c r="S37" s="1049"/>
      <c r="T37" s="1049"/>
      <c r="U37" s="1049"/>
      <c r="V37" s="1049"/>
      <c r="W37" s="1049"/>
      <c r="X37" s="1049"/>
      <c r="Y37" s="1049"/>
      <c r="Z37" s="1049"/>
      <c r="AA37" s="1049"/>
      <c r="AB37" s="1049"/>
      <c r="AC37" s="1049"/>
      <c r="AD37" s="1049"/>
      <c r="AE37" s="1050"/>
      <c r="AF37" s="1045"/>
      <c r="AG37" s="1046"/>
      <c r="AH37" s="1046"/>
      <c r="AI37" s="1046"/>
      <c r="AJ37" s="1047"/>
      <c r="AK37" s="990"/>
      <c r="AL37" s="981"/>
      <c r="AM37" s="981"/>
      <c r="AN37" s="981"/>
      <c r="AO37" s="981"/>
      <c r="AP37" s="981"/>
      <c r="AQ37" s="981"/>
      <c r="AR37" s="981"/>
      <c r="AS37" s="981"/>
      <c r="AT37" s="981"/>
      <c r="AU37" s="981"/>
      <c r="AV37" s="981"/>
      <c r="AW37" s="981"/>
      <c r="AX37" s="981"/>
      <c r="AY37" s="981"/>
      <c r="AZ37" s="1051"/>
      <c r="BA37" s="1051"/>
      <c r="BB37" s="1051"/>
      <c r="BC37" s="1051"/>
      <c r="BD37" s="1051"/>
      <c r="BE37" s="982"/>
      <c r="BF37" s="982"/>
      <c r="BG37" s="982"/>
      <c r="BH37" s="982"/>
      <c r="BI37" s="983"/>
      <c r="BJ37" s="218"/>
      <c r="BK37" s="218"/>
      <c r="BL37" s="218"/>
      <c r="BM37" s="218"/>
      <c r="BN37" s="218"/>
      <c r="BO37" s="227"/>
      <c r="BP37" s="227"/>
      <c r="BQ37" s="224">
        <v>31</v>
      </c>
      <c r="BR37" s="225"/>
      <c r="BS37" s="1002"/>
      <c r="BT37" s="1003"/>
      <c r="BU37" s="1003"/>
      <c r="BV37" s="1003"/>
      <c r="BW37" s="1003"/>
      <c r="BX37" s="1003"/>
      <c r="BY37" s="1003"/>
      <c r="BZ37" s="1003"/>
      <c r="CA37" s="1003"/>
      <c r="CB37" s="1003"/>
      <c r="CC37" s="1003"/>
      <c r="CD37" s="1003"/>
      <c r="CE37" s="1003"/>
      <c r="CF37" s="1003"/>
      <c r="CG37" s="1024"/>
      <c r="CH37" s="999"/>
      <c r="CI37" s="1000"/>
      <c r="CJ37" s="1000"/>
      <c r="CK37" s="1000"/>
      <c r="CL37" s="1001"/>
      <c r="CM37" s="999"/>
      <c r="CN37" s="1000"/>
      <c r="CO37" s="1000"/>
      <c r="CP37" s="1000"/>
      <c r="CQ37" s="1001"/>
      <c r="CR37" s="999"/>
      <c r="CS37" s="1000"/>
      <c r="CT37" s="1000"/>
      <c r="CU37" s="1000"/>
      <c r="CV37" s="1001"/>
      <c r="CW37" s="999"/>
      <c r="CX37" s="1000"/>
      <c r="CY37" s="1000"/>
      <c r="CZ37" s="1000"/>
      <c r="DA37" s="1001"/>
      <c r="DB37" s="999"/>
      <c r="DC37" s="1000"/>
      <c r="DD37" s="1000"/>
      <c r="DE37" s="1000"/>
      <c r="DF37" s="1001"/>
      <c r="DG37" s="999"/>
      <c r="DH37" s="1000"/>
      <c r="DI37" s="1000"/>
      <c r="DJ37" s="1000"/>
      <c r="DK37" s="1001"/>
      <c r="DL37" s="999"/>
      <c r="DM37" s="1000"/>
      <c r="DN37" s="1000"/>
      <c r="DO37" s="1000"/>
      <c r="DP37" s="1001"/>
      <c r="DQ37" s="999"/>
      <c r="DR37" s="1000"/>
      <c r="DS37" s="1000"/>
      <c r="DT37" s="1000"/>
      <c r="DU37" s="1001"/>
      <c r="DV37" s="1002"/>
      <c r="DW37" s="1003"/>
      <c r="DX37" s="1003"/>
      <c r="DY37" s="1003"/>
      <c r="DZ37" s="1004"/>
      <c r="EA37" s="216"/>
    </row>
    <row r="38" spans="1:131" ht="26.25" customHeight="1" x14ac:dyDescent="0.2">
      <c r="A38" s="228">
        <v>11</v>
      </c>
      <c r="B38" s="1040"/>
      <c r="C38" s="1041"/>
      <c r="D38" s="1041"/>
      <c r="E38" s="1041"/>
      <c r="F38" s="1041"/>
      <c r="G38" s="1041"/>
      <c r="H38" s="1041"/>
      <c r="I38" s="1041"/>
      <c r="J38" s="1041"/>
      <c r="K38" s="1041"/>
      <c r="L38" s="1041"/>
      <c r="M38" s="1041"/>
      <c r="N38" s="1041"/>
      <c r="O38" s="1041"/>
      <c r="P38" s="1042"/>
      <c r="Q38" s="1048"/>
      <c r="R38" s="1049"/>
      <c r="S38" s="1049"/>
      <c r="T38" s="1049"/>
      <c r="U38" s="1049"/>
      <c r="V38" s="1049"/>
      <c r="W38" s="1049"/>
      <c r="X38" s="1049"/>
      <c r="Y38" s="1049"/>
      <c r="Z38" s="1049"/>
      <c r="AA38" s="1049"/>
      <c r="AB38" s="1049"/>
      <c r="AC38" s="1049"/>
      <c r="AD38" s="1049"/>
      <c r="AE38" s="1050"/>
      <c r="AF38" s="1045"/>
      <c r="AG38" s="1046"/>
      <c r="AH38" s="1046"/>
      <c r="AI38" s="1046"/>
      <c r="AJ38" s="1047"/>
      <c r="AK38" s="990"/>
      <c r="AL38" s="981"/>
      <c r="AM38" s="981"/>
      <c r="AN38" s="981"/>
      <c r="AO38" s="981"/>
      <c r="AP38" s="981"/>
      <c r="AQ38" s="981"/>
      <c r="AR38" s="981"/>
      <c r="AS38" s="981"/>
      <c r="AT38" s="981"/>
      <c r="AU38" s="981"/>
      <c r="AV38" s="981"/>
      <c r="AW38" s="981"/>
      <c r="AX38" s="981"/>
      <c r="AY38" s="981"/>
      <c r="AZ38" s="1051"/>
      <c r="BA38" s="1051"/>
      <c r="BB38" s="1051"/>
      <c r="BC38" s="1051"/>
      <c r="BD38" s="1051"/>
      <c r="BE38" s="982"/>
      <c r="BF38" s="982"/>
      <c r="BG38" s="982"/>
      <c r="BH38" s="982"/>
      <c r="BI38" s="983"/>
      <c r="BJ38" s="218"/>
      <c r="BK38" s="218"/>
      <c r="BL38" s="218"/>
      <c r="BM38" s="218"/>
      <c r="BN38" s="218"/>
      <c r="BO38" s="227"/>
      <c r="BP38" s="227"/>
      <c r="BQ38" s="224">
        <v>32</v>
      </c>
      <c r="BR38" s="225"/>
      <c r="BS38" s="1002"/>
      <c r="BT38" s="1003"/>
      <c r="BU38" s="1003"/>
      <c r="BV38" s="1003"/>
      <c r="BW38" s="1003"/>
      <c r="BX38" s="1003"/>
      <c r="BY38" s="1003"/>
      <c r="BZ38" s="1003"/>
      <c r="CA38" s="1003"/>
      <c r="CB38" s="1003"/>
      <c r="CC38" s="1003"/>
      <c r="CD38" s="1003"/>
      <c r="CE38" s="1003"/>
      <c r="CF38" s="1003"/>
      <c r="CG38" s="1024"/>
      <c r="CH38" s="999"/>
      <c r="CI38" s="1000"/>
      <c r="CJ38" s="1000"/>
      <c r="CK38" s="1000"/>
      <c r="CL38" s="1001"/>
      <c r="CM38" s="999"/>
      <c r="CN38" s="1000"/>
      <c r="CO38" s="1000"/>
      <c r="CP38" s="1000"/>
      <c r="CQ38" s="1001"/>
      <c r="CR38" s="999"/>
      <c r="CS38" s="1000"/>
      <c r="CT38" s="1000"/>
      <c r="CU38" s="1000"/>
      <c r="CV38" s="1001"/>
      <c r="CW38" s="999"/>
      <c r="CX38" s="1000"/>
      <c r="CY38" s="1000"/>
      <c r="CZ38" s="1000"/>
      <c r="DA38" s="1001"/>
      <c r="DB38" s="999"/>
      <c r="DC38" s="1000"/>
      <c r="DD38" s="1000"/>
      <c r="DE38" s="1000"/>
      <c r="DF38" s="1001"/>
      <c r="DG38" s="999"/>
      <c r="DH38" s="1000"/>
      <c r="DI38" s="1000"/>
      <c r="DJ38" s="1000"/>
      <c r="DK38" s="1001"/>
      <c r="DL38" s="999"/>
      <c r="DM38" s="1000"/>
      <c r="DN38" s="1000"/>
      <c r="DO38" s="1000"/>
      <c r="DP38" s="1001"/>
      <c r="DQ38" s="999"/>
      <c r="DR38" s="1000"/>
      <c r="DS38" s="1000"/>
      <c r="DT38" s="1000"/>
      <c r="DU38" s="1001"/>
      <c r="DV38" s="1002"/>
      <c r="DW38" s="1003"/>
      <c r="DX38" s="1003"/>
      <c r="DY38" s="1003"/>
      <c r="DZ38" s="1004"/>
      <c r="EA38" s="216"/>
    </row>
    <row r="39" spans="1:131" ht="26.25" customHeight="1" x14ac:dyDescent="0.2">
      <c r="A39" s="228">
        <v>12</v>
      </c>
      <c r="B39" s="1040"/>
      <c r="C39" s="1041"/>
      <c r="D39" s="1041"/>
      <c r="E39" s="1041"/>
      <c r="F39" s="1041"/>
      <c r="G39" s="1041"/>
      <c r="H39" s="1041"/>
      <c r="I39" s="1041"/>
      <c r="J39" s="1041"/>
      <c r="K39" s="1041"/>
      <c r="L39" s="1041"/>
      <c r="M39" s="1041"/>
      <c r="N39" s="1041"/>
      <c r="O39" s="1041"/>
      <c r="P39" s="1042"/>
      <c r="Q39" s="1048"/>
      <c r="R39" s="1049"/>
      <c r="S39" s="1049"/>
      <c r="T39" s="1049"/>
      <c r="U39" s="1049"/>
      <c r="V39" s="1049"/>
      <c r="W39" s="1049"/>
      <c r="X39" s="1049"/>
      <c r="Y39" s="1049"/>
      <c r="Z39" s="1049"/>
      <c r="AA39" s="1049"/>
      <c r="AB39" s="1049"/>
      <c r="AC39" s="1049"/>
      <c r="AD39" s="1049"/>
      <c r="AE39" s="1050"/>
      <c r="AF39" s="1045"/>
      <c r="AG39" s="1046"/>
      <c r="AH39" s="1046"/>
      <c r="AI39" s="1046"/>
      <c r="AJ39" s="1047"/>
      <c r="AK39" s="990"/>
      <c r="AL39" s="981"/>
      <c r="AM39" s="981"/>
      <c r="AN39" s="981"/>
      <c r="AO39" s="981"/>
      <c r="AP39" s="981"/>
      <c r="AQ39" s="981"/>
      <c r="AR39" s="981"/>
      <c r="AS39" s="981"/>
      <c r="AT39" s="981"/>
      <c r="AU39" s="981"/>
      <c r="AV39" s="981"/>
      <c r="AW39" s="981"/>
      <c r="AX39" s="981"/>
      <c r="AY39" s="981"/>
      <c r="AZ39" s="1051"/>
      <c r="BA39" s="1051"/>
      <c r="BB39" s="1051"/>
      <c r="BC39" s="1051"/>
      <c r="BD39" s="1051"/>
      <c r="BE39" s="982"/>
      <c r="BF39" s="982"/>
      <c r="BG39" s="982"/>
      <c r="BH39" s="982"/>
      <c r="BI39" s="983"/>
      <c r="BJ39" s="218"/>
      <c r="BK39" s="218"/>
      <c r="BL39" s="218"/>
      <c r="BM39" s="218"/>
      <c r="BN39" s="218"/>
      <c r="BO39" s="227"/>
      <c r="BP39" s="227"/>
      <c r="BQ39" s="224">
        <v>33</v>
      </c>
      <c r="BR39" s="225"/>
      <c r="BS39" s="1002"/>
      <c r="BT39" s="1003"/>
      <c r="BU39" s="1003"/>
      <c r="BV39" s="1003"/>
      <c r="BW39" s="1003"/>
      <c r="BX39" s="1003"/>
      <c r="BY39" s="1003"/>
      <c r="BZ39" s="1003"/>
      <c r="CA39" s="1003"/>
      <c r="CB39" s="1003"/>
      <c r="CC39" s="1003"/>
      <c r="CD39" s="1003"/>
      <c r="CE39" s="1003"/>
      <c r="CF39" s="1003"/>
      <c r="CG39" s="1024"/>
      <c r="CH39" s="999"/>
      <c r="CI39" s="1000"/>
      <c r="CJ39" s="1000"/>
      <c r="CK39" s="1000"/>
      <c r="CL39" s="1001"/>
      <c r="CM39" s="999"/>
      <c r="CN39" s="1000"/>
      <c r="CO39" s="1000"/>
      <c r="CP39" s="1000"/>
      <c r="CQ39" s="1001"/>
      <c r="CR39" s="999"/>
      <c r="CS39" s="1000"/>
      <c r="CT39" s="1000"/>
      <c r="CU39" s="1000"/>
      <c r="CV39" s="1001"/>
      <c r="CW39" s="999"/>
      <c r="CX39" s="1000"/>
      <c r="CY39" s="1000"/>
      <c r="CZ39" s="1000"/>
      <c r="DA39" s="1001"/>
      <c r="DB39" s="999"/>
      <c r="DC39" s="1000"/>
      <c r="DD39" s="1000"/>
      <c r="DE39" s="1000"/>
      <c r="DF39" s="1001"/>
      <c r="DG39" s="999"/>
      <c r="DH39" s="1000"/>
      <c r="DI39" s="1000"/>
      <c r="DJ39" s="1000"/>
      <c r="DK39" s="1001"/>
      <c r="DL39" s="999"/>
      <c r="DM39" s="1000"/>
      <c r="DN39" s="1000"/>
      <c r="DO39" s="1000"/>
      <c r="DP39" s="1001"/>
      <c r="DQ39" s="999"/>
      <c r="DR39" s="1000"/>
      <c r="DS39" s="1000"/>
      <c r="DT39" s="1000"/>
      <c r="DU39" s="1001"/>
      <c r="DV39" s="1002"/>
      <c r="DW39" s="1003"/>
      <c r="DX39" s="1003"/>
      <c r="DY39" s="1003"/>
      <c r="DZ39" s="1004"/>
      <c r="EA39" s="216"/>
    </row>
    <row r="40" spans="1:131" ht="26.25" customHeight="1" x14ac:dyDescent="0.2">
      <c r="A40" s="224">
        <v>13</v>
      </c>
      <c r="B40" s="1040"/>
      <c r="C40" s="1041"/>
      <c r="D40" s="1041"/>
      <c r="E40" s="1041"/>
      <c r="F40" s="1041"/>
      <c r="G40" s="1041"/>
      <c r="H40" s="1041"/>
      <c r="I40" s="1041"/>
      <c r="J40" s="1041"/>
      <c r="K40" s="1041"/>
      <c r="L40" s="1041"/>
      <c r="M40" s="1041"/>
      <c r="N40" s="1041"/>
      <c r="O40" s="1041"/>
      <c r="P40" s="1042"/>
      <c r="Q40" s="1048"/>
      <c r="R40" s="1049"/>
      <c r="S40" s="1049"/>
      <c r="T40" s="1049"/>
      <c r="U40" s="1049"/>
      <c r="V40" s="1049"/>
      <c r="W40" s="1049"/>
      <c r="X40" s="1049"/>
      <c r="Y40" s="1049"/>
      <c r="Z40" s="1049"/>
      <c r="AA40" s="1049"/>
      <c r="AB40" s="1049"/>
      <c r="AC40" s="1049"/>
      <c r="AD40" s="1049"/>
      <c r="AE40" s="1050"/>
      <c r="AF40" s="1045"/>
      <c r="AG40" s="1046"/>
      <c r="AH40" s="1046"/>
      <c r="AI40" s="1046"/>
      <c r="AJ40" s="1047"/>
      <c r="AK40" s="990"/>
      <c r="AL40" s="981"/>
      <c r="AM40" s="981"/>
      <c r="AN40" s="981"/>
      <c r="AO40" s="981"/>
      <c r="AP40" s="981"/>
      <c r="AQ40" s="981"/>
      <c r="AR40" s="981"/>
      <c r="AS40" s="981"/>
      <c r="AT40" s="981"/>
      <c r="AU40" s="981"/>
      <c r="AV40" s="981"/>
      <c r="AW40" s="981"/>
      <c r="AX40" s="981"/>
      <c r="AY40" s="981"/>
      <c r="AZ40" s="1051"/>
      <c r="BA40" s="1051"/>
      <c r="BB40" s="1051"/>
      <c r="BC40" s="1051"/>
      <c r="BD40" s="1051"/>
      <c r="BE40" s="982"/>
      <c r="BF40" s="982"/>
      <c r="BG40" s="982"/>
      <c r="BH40" s="982"/>
      <c r="BI40" s="983"/>
      <c r="BJ40" s="218"/>
      <c r="BK40" s="218"/>
      <c r="BL40" s="218"/>
      <c r="BM40" s="218"/>
      <c r="BN40" s="218"/>
      <c r="BO40" s="227"/>
      <c r="BP40" s="227"/>
      <c r="BQ40" s="224">
        <v>34</v>
      </c>
      <c r="BR40" s="225"/>
      <c r="BS40" s="1002"/>
      <c r="BT40" s="1003"/>
      <c r="BU40" s="1003"/>
      <c r="BV40" s="1003"/>
      <c r="BW40" s="1003"/>
      <c r="BX40" s="1003"/>
      <c r="BY40" s="1003"/>
      <c r="BZ40" s="1003"/>
      <c r="CA40" s="1003"/>
      <c r="CB40" s="1003"/>
      <c r="CC40" s="1003"/>
      <c r="CD40" s="1003"/>
      <c r="CE40" s="1003"/>
      <c r="CF40" s="1003"/>
      <c r="CG40" s="1024"/>
      <c r="CH40" s="999"/>
      <c r="CI40" s="1000"/>
      <c r="CJ40" s="1000"/>
      <c r="CK40" s="1000"/>
      <c r="CL40" s="1001"/>
      <c r="CM40" s="999"/>
      <c r="CN40" s="1000"/>
      <c r="CO40" s="1000"/>
      <c r="CP40" s="1000"/>
      <c r="CQ40" s="1001"/>
      <c r="CR40" s="999"/>
      <c r="CS40" s="1000"/>
      <c r="CT40" s="1000"/>
      <c r="CU40" s="1000"/>
      <c r="CV40" s="1001"/>
      <c r="CW40" s="999"/>
      <c r="CX40" s="1000"/>
      <c r="CY40" s="1000"/>
      <c r="CZ40" s="1000"/>
      <c r="DA40" s="1001"/>
      <c r="DB40" s="999"/>
      <c r="DC40" s="1000"/>
      <c r="DD40" s="1000"/>
      <c r="DE40" s="1000"/>
      <c r="DF40" s="1001"/>
      <c r="DG40" s="999"/>
      <c r="DH40" s="1000"/>
      <c r="DI40" s="1000"/>
      <c r="DJ40" s="1000"/>
      <c r="DK40" s="1001"/>
      <c r="DL40" s="999"/>
      <c r="DM40" s="1000"/>
      <c r="DN40" s="1000"/>
      <c r="DO40" s="1000"/>
      <c r="DP40" s="1001"/>
      <c r="DQ40" s="999"/>
      <c r="DR40" s="1000"/>
      <c r="DS40" s="1000"/>
      <c r="DT40" s="1000"/>
      <c r="DU40" s="1001"/>
      <c r="DV40" s="1002"/>
      <c r="DW40" s="1003"/>
      <c r="DX40" s="1003"/>
      <c r="DY40" s="1003"/>
      <c r="DZ40" s="1004"/>
      <c r="EA40" s="216"/>
    </row>
    <row r="41" spans="1:131" ht="26.25" customHeight="1" x14ac:dyDescent="0.2">
      <c r="A41" s="224">
        <v>14</v>
      </c>
      <c r="B41" s="1040"/>
      <c r="C41" s="1041"/>
      <c r="D41" s="1041"/>
      <c r="E41" s="1041"/>
      <c r="F41" s="1041"/>
      <c r="G41" s="1041"/>
      <c r="H41" s="1041"/>
      <c r="I41" s="1041"/>
      <c r="J41" s="1041"/>
      <c r="K41" s="1041"/>
      <c r="L41" s="1041"/>
      <c r="M41" s="1041"/>
      <c r="N41" s="1041"/>
      <c r="O41" s="1041"/>
      <c r="P41" s="1042"/>
      <c r="Q41" s="1048"/>
      <c r="R41" s="1049"/>
      <c r="S41" s="1049"/>
      <c r="T41" s="1049"/>
      <c r="U41" s="1049"/>
      <c r="V41" s="1049"/>
      <c r="W41" s="1049"/>
      <c r="X41" s="1049"/>
      <c r="Y41" s="1049"/>
      <c r="Z41" s="1049"/>
      <c r="AA41" s="1049"/>
      <c r="AB41" s="1049"/>
      <c r="AC41" s="1049"/>
      <c r="AD41" s="1049"/>
      <c r="AE41" s="1050"/>
      <c r="AF41" s="1045"/>
      <c r="AG41" s="1046"/>
      <c r="AH41" s="1046"/>
      <c r="AI41" s="1046"/>
      <c r="AJ41" s="1047"/>
      <c r="AK41" s="990"/>
      <c r="AL41" s="981"/>
      <c r="AM41" s="981"/>
      <c r="AN41" s="981"/>
      <c r="AO41" s="981"/>
      <c r="AP41" s="981"/>
      <c r="AQ41" s="981"/>
      <c r="AR41" s="981"/>
      <c r="AS41" s="981"/>
      <c r="AT41" s="981"/>
      <c r="AU41" s="981"/>
      <c r="AV41" s="981"/>
      <c r="AW41" s="981"/>
      <c r="AX41" s="981"/>
      <c r="AY41" s="981"/>
      <c r="AZ41" s="1051"/>
      <c r="BA41" s="1051"/>
      <c r="BB41" s="1051"/>
      <c r="BC41" s="1051"/>
      <c r="BD41" s="1051"/>
      <c r="BE41" s="982"/>
      <c r="BF41" s="982"/>
      <c r="BG41" s="982"/>
      <c r="BH41" s="982"/>
      <c r="BI41" s="983"/>
      <c r="BJ41" s="218"/>
      <c r="BK41" s="218"/>
      <c r="BL41" s="218"/>
      <c r="BM41" s="218"/>
      <c r="BN41" s="218"/>
      <c r="BO41" s="227"/>
      <c r="BP41" s="227"/>
      <c r="BQ41" s="224">
        <v>35</v>
      </c>
      <c r="BR41" s="225"/>
      <c r="BS41" s="1002"/>
      <c r="BT41" s="1003"/>
      <c r="BU41" s="1003"/>
      <c r="BV41" s="1003"/>
      <c r="BW41" s="1003"/>
      <c r="BX41" s="1003"/>
      <c r="BY41" s="1003"/>
      <c r="BZ41" s="1003"/>
      <c r="CA41" s="1003"/>
      <c r="CB41" s="1003"/>
      <c r="CC41" s="1003"/>
      <c r="CD41" s="1003"/>
      <c r="CE41" s="1003"/>
      <c r="CF41" s="1003"/>
      <c r="CG41" s="1024"/>
      <c r="CH41" s="999"/>
      <c r="CI41" s="1000"/>
      <c r="CJ41" s="1000"/>
      <c r="CK41" s="1000"/>
      <c r="CL41" s="1001"/>
      <c r="CM41" s="999"/>
      <c r="CN41" s="1000"/>
      <c r="CO41" s="1000"/>
      <c r="CP41" s="1000"/>
      <c r="CQ41" s="1001"/>
      <c r="CR41" s="999"/>
      <c r="CS41" s="1000"/>
      <c r="CT41" s="1000"/>
      <c r="CU41" s="1000"/>
      <c r="CV41" s="1001"/>
      <c r="CW41" s="999"/>
      <c r="CX41" s="1000"/>
      <c r="CY41" s="1000"/>
      <c r="CZ41" s="1000"/>
      <c r="DA41" s="1001"/>
      <c r="DB41" s="999"/>
      <c r="DC41" s="1000"/>
      <c r="DD41" s="1000"/>
      <c r="DE41" s="1000"/>
      <c r="DF41" s="1001"/>
      <c r="DG41" s="999"/>
      <c r="DH41" s="1000"/>
      <c r="DI41" s="1000"/>
      <c r="DJ41" s="1000"/>
      <c r="DK41" s="1001"/>
      <c r="DL41" s="999"/>
      <c r="DM41" s="1000"/>
      <c r="DN41" s="1000"/>
      <c r="DO41" s="1000"/>
      <c r="DP41" s="1001"/>
      <c r="DQ41" s="999"/>
      <c r="DR41" s="1000"/>
      <c r="DS41" s="1000"/>
      <c r="DT41" s="1000"/>
      <c r="DU41" s="1001"/>
      <c r="DV41" s="1002"/>
      <c r="DW41" s="1003"/>
      <c r="DX41" s="1003"/>
      <c r="DY41" s="1003"/>
      <c r="DZ41" s="1004"/>
      <c r="EA41" s="216"/>
    </row>
    <row r="42" spans="1:131" ht="26.25" customHeight="1" x14ac:dyDescent="0.2">
      <c r="A42" s="224">
        <v>15</v>
      </c>
      <c r="B42" s="1040"/>
      <c r="C42" s="1041"/>
      <c r="D42" s="1041"/>
      <c r="E42" s="1041"/>
      <c r="F42" s="1041"/>
      <c r="G42" s="1041"/>
      <c r="H42" s="1041"/>
      <c r="I42" s="1041"/>
      <c r="J42" s="1041"/>
      <c r="K42" s="1041"/>
      <c r="L42" s="1041"/>
      <c r="M42" s="1041"/>
      <c r="N42" s="1041"/>
      <c r="O42" s="1041"/>
      <c r="P42" s="1042"/>
      <c r="Q42" s="1048"/>
      <c r="R42" s="1049"/>
      <c r="S42" s="1049"/>
      <c r="T42" s="1049"/>
      <c r="U42" s="1049"/>
      <c r="V42" s="1049"/>
      <c r="W42" s="1049"/>
      <c r="X42" s="1049"/>
      <c r="Y42" s="1049"/>
      <c r="Z42" s="1049"/>
      <c r="AA42" s="1049"/>
      <c r="AB42" s="1049"/>
      <c r="AC42" s="1049"/>
      <c r="AD42" s="1049"/>
      <c r="AE42" s="1050"/>
      <c r="AF42" s="1045"/>
      <c r="AG42" s="1046"/>
      <c r="AH42" s="1046"/>
      <c r="AI42" s="1046"/>
      <c r="AJ42" s="1047"/>
      <c r="AK42" s="990"/>
      <c r="AL42" s="981"/>
      <c r="AM42" s="981"/>
      <c r="AN42" s="981"/>
      <c r="AO42" s="981"/>
      <c r="AP42" s="981"/>
      <c r="AQ42" s="981"/>
      <c r="AR42" s="981"/>
      <c r="AS42" s="981"/>
      <c r="AT42" s="981"/>
      <c r="AU42" s="981"/>
      <c r="AV42" s="981"/>
      <c r="AW42" s="981"/>
      <c r="AX42" s="981"/>
      <c r="AY42" s="981"/>
      <c r="AZ42" s="1051"/>
      <c r="BA42" s="1051"/>
      <c r="BB42" s="1051"/>
      <c r="BC42" s="1051"/>
      <c r="BD42" s="1051"/>
      <c r="BE42" s="982"/>
      <c r="BF42" s="982"/>
      <c r="BG42" s="982"/>
      <c r="BH42" s="982"/>
      <c r="BI42" s="983"/>
      <c r="BJ42" s="218"/>
      <c r="BK42" s="218"/>
      <c r="BL42" s="218"/>
      <c r="BM42" s="218"/>
      <c r="BN42" s="218"/>
      <c r="BO42" s="227"/>
      <c r="BP42" s="227"/>
      <c r="BQ42" s="224">
        <v>36</v>
      </c>
      <c r="BR42" s="225"/>
      <c r="BS42" s="1002"/>
      <c r="BT42" s="1003"/>
      <c r="BU42" s="1003"/>
      <c r="BV42" s="1003"/>
      <c r="BW42" s="1003"/>
      <c r="BX42" s="1003"/>
      <c r="BY42" s="1003"/>
      <c r="BZ42" s="1003"/>
      <c r="CA42" s="1003"/>
      <c r="CB42" s="1003"/>
      <c r="CC42" s="1003"/>
      <c r="CD42" s="1003"/>
      <c r="CE42" s="1003"/>
      <c r="CF42" s="1003"/>
      <c r="CG42" s="1024"/>
      <c r="CH42" s="999"/>
      <c r="CI42" s="1000"/>
      <c r="CJ42" s="1000"/>
      <c r="CK42" s="1000"/>
      <c r="CL42" s="1001"/>
      <c r="CM42" s="999"/>
      <c r="CN42" s="1000"/>
      <c r="CO42" s="1000"/>
      <c r="CP42" s="1000"/>
      <c r="CQ42" s="1001"/>
      <c r="CR42" s="999"/>
      <c r="CS42" s="1000"/>
      <c r="CT42" s="1000"/>
      <c r="CU42" s="1000"/>
      <c r="CV42" s="1001"/>
      <c r="CW42" s="999"/>
      <c r="CX42" s="1000"/>
      <c r="CY42" s="1000"/>
      <c r="CZ42" s="1000"/>
      <c r="DA42" s="1001"/>
      <c r="DB42" s="999"/>
      <c r="DC42" s="1000"/>
      <c r="DD42" s="1000"/>
      <c r="DE42" s="1000"/>
      <c r="DF42" s="1001"/>
      <c r="DG42" s="999"/>
      <c r="DH42" s="1000"/>
      <c r="DI42" s="1000"/>
      <c r="DJ42" s="1000"/>
      <c r="DK42" s="1001"/>
      <c r="DL42" s="999"/>
      <c r="DM42" s="1000"/>
      <c r="DN42" s="1000"/>
      <c r="DO42" s="1000"/>
      <c r="DP42" s="1001"/>
      <c r="DQ42" s="999"/>
      <c r="DR42" s="1000"/>
      <c r="DS42" s="1000"/>
      <c r="DT42" s="1000"/>
      <c r="DU42" s="1001"/>
      <c r="DV42" s="1002"/>
      <c r="DW42" s="1003"/>
      <c r="DX42" s="1003"/>
      <c r="DY42" s="1003"/>
      <c r="DZ42" s="1004"/>
      <c r="EA42" s="216"/>
    </row>
    <row r="43" spans="1:131" ht="26.25" customHeight="1" x14ac:dyDescent="0.2">
      <c r="A43" s="224">
        <v>16</v>
      </c>
      <c r="B43" s="1040"/>
      <c r="C43" s="1041"/>
      <c r="D43" s="1041"/>
      <c r="E43" s="1041"/>
      <c r="F43" s="1041"/>
      <c r="G43" s="1041"/>
      <c r="H43" s="1041"/>
      <c r="I43" s="1041"/>
      <c r="J43" s="1041"/>
      <c r="K43" s="1041"/>
      <c r="L43" s="1041"/>
      <c r="M43" s="1041"/>
      <c r="N43" s="1041"/>
      <c r="O43" s="1041"/>
      <c r="P43" s="1042"/>
      <c r="Q43" s="1048"/>
      <c r="R43" s="1049"/>
      <c r="S43" s="1049"/>
      <c r="T43" s="1049"/>
      <c r="U43" s="1049"/>
      <c r="V43" s="1049"/>
      <c r="W43" s="1049"/>
      <c r="X43" s="1049"/>
      <c r="Y43" s="1049"/>
      <c r="Z43" s="1049"/>
      <c r="AA43" s="1049"/>
      <c r="AB43" s="1049"/>
      <c r="AC43" s="1049"/>
      <c r="AD43" s="1049"/>
      <c r="AE43" s="1050"/>
      <c r="AF43" s="1045"/>
      <c r="AG43" s="1046"/>
      <c r="AH43" s="1046"/>
      <c r="AI43" s="1046"/>
      <c r="AJ43" s="1047"/>
      <c r="AK43" s="990"/>
      <c r="AL43" s="981"/>
      <c r="AM43" s="981"/>
      <c r="AN43" s="981"/>
      <c r="AO43" s="981"/>
      <c r="AP43" s="981"/>
      <c r="AQ43" s="981"/>
      <c r="AR43" s="981"/>
      <c r="AS43" s="981"/>
      <c r="AT43" s="981"/>
      <c r="AU43" s="981"/>
      <c r="AV43" s="981"/>
      <c r="AW43" s="981"/>
      <c r="AX43" s="981"/>
      <c r="AY43" s="981"/>
      <c r="AZ43" s="1051"/>
      <c r="BA43" s="1051"/>
      <c r="BB43" s="1051"/>
      <c r="BC43" s="1051"/>
      <c r="BD43" s="1051"/>
      <c r="BE43" s="982"/>
      <c r="BF43" s="982"/>
      <c r="BG43" s="982"/>
      <c r="BH43" s="982"/>
      <c r="BI43" s="983"/>
      <c r="BJ43" s="218"/>
      <c r="BK43" s="218"/>
      <c r="BL43" s="218"/>
      <c r="BM43" s="218"/>
      <c r="BN43" s="218"/>
      <c r="BO43" s="227"/>
      <c r="BP43" s="227"/>
      <c r="BQ43" s="224">
        <v>37</v>
      </c>
      <c r="BR43" s="225"/>
      <c r="BS43" s="1002"/>
      <c r="BT43" s="1003"/>
      <c r="BU43" s="1003"/>
      <c r="BV43" s="1003"/>
      <c r="BW43" s="1003"/>
      <c r="BX43" s="1003"/>
      <c r="BY43" s="1003"/>
      <c r="BZ43" s="1003"/>
      <c r="CA43" s="1003"/>
      <c r="CB43" s="1003"/>
      <c r="CC43" s="1003"/>
      <c r="CD43" s="1003"/>
      <c r="CE43" s="1003"/>
      <c r="CF43" s="1003"/>
      <c r="CG43" s="1024"/>
      <c r="CH43" s="999"/>
      <c r="CI43" s="1000"/>
      <c r="CJ43" s="1000"/>
      <c r="CK43" s="1000"/>
      <c r="CL43" s="1001"/>
      <c r="CM43" s="999"/>
      <c r="CN43" s="1000"/>
      <c r="CO43" s="1000"/>
      <c r="CP43" s="1000"/>
      <c r="CQ43" s="1001"/>
      <c r="CR43" s="999"/>
      <c r="CS43" s="1000"/>
      <c r="CT43" s="1000"/>
      <c r="CU43" s="1000"/>
      <c r="CV43" s="1001"/>
      <c r="CW43" s="999"/>
      <c r="CX43" s="1000"/>
      <c r="CY43" s="1000"/>
      <c r="CZ43" s="1000"/>
      <c r="DA43" s="1001"/>
      <c r="DB43" s="999"/>
      <c r="DC43" s="1000"/>
      <c r="DD43" s="1000"/>
      <c r="DE43" s="1000"/>
      <c r="DF43" s="1001"/>
      <c r="DG43" s="999"/>
      <c r="DH43" s="1000"/>
      <c r="DI43" s="1000"/>
      <c r="DJ43" s="1000"/>
      <c r="DK43" s="1001"/>
      <c r="DL43" s="999"/>
      <c r="DM43" s="1000"/>
      <c r="DN43" s="1000"/>
      <c r="DO43" s="1000"/>
      <c r="DP43" s="1001"/>
      <c r="DQ43" s="999"/>
      <c r="DR43" s="1000"/>
      <c r="DS43" s="1000"/>
      <c r="DT43" s="1000"/>
      <c r="DU43" s="1001"/>
      <c r="DV43" s="1002"/>
      <c r="DW43" s="1003"/>
      <c r="DX43" s="1003"/>
      <c r="DY43" s="1003"/>
      <c r="DZ43" s="1004"/>
      <c r="EA43" s="216"/>
    </row>
    <row r="44" spans="1:131" ht="26.25" customHeight="1" x14ac:dyDescent="0.2">
      <c r="A44" s="224">
        <v>17</v>
      </c>
      <c r="B44" s="1040"/>
      <c r="C44" s="1041"/>
      <c r="D44" s="1041"/>
      <c r="E44" s="1041"/>
      <c r="F44" s="1041"/>
      <c r="G44" s="1041"/>
      <c r="H44" s="1041"/>
      <c r="I44" s="1041"/>
      <c r="J44" s="1041"/>
      <c r="K44" s="1041"/>
      <c r="L44" s="1041"/>
      <c r="M44" s="1041"/>
      <c r="N44" s="1041"/>
      <c r="O44" s="1041"/>
      <c r="P44" s="1042"/>
      <c r="Q44" s="1048"/>
      <c r="R44" s="1049"/>
      <c r="S44" s="1049"/>
      <c r="T44" s="1049"/>
      <c r="U44" s="1049"/>
      <c r="V44" s="1049"/>
      <c r="W44" s="1049"/>
      <c r="X44" s="1049"/>
      <c r="Y44" s="1049"/>
      <c r="Z44" s="1049"/>
      <c r="AA44" s="1049"/>
      <c r="AB44" s="1049"/>
      <c r="AC44" s="1049"/>
      <c r="AD44" s="1049"/>
      <c r="AE44" s="1050"/>
      <c r="AF44" s="1045"/>
      <c r="AG44" s="1046"/>
      <c r="AH44" s="1046"/>
      <c r="AI44" s="1046"/>
      <c r="AJ44" s="1047"/>
      <c r="AK44" s="990"/>
      <c r="AL44" s="981"/>
      <c r="AM44" s="981"/>
      <c r="AN44" s="981"/>
      <c r="AO44" s="981"/>
      <c r="AP44" s="981"/>
      <c r="AQ44" s="981"/>
      <c r="AR44" s="981"/>
      <c r="AS44" s="981"/>
      <c r="AT44" s="981"/>
      <c r="AU44" s="981"/>
      <c r="AV44" s="981"/>
      <c r="AW44" s="981"/>
      <c r="AX44" s="981"/>
      <c r="AY44" s="981"/>
      <c r="AZ44" s="1051"/>
      <c r="BA44" s="1051"/>
      <c r="BB44" s="1051"/>
      <c r="BC44" s="1051"/>
      <c r="BD44" s="1051"/>
      <c r="BE44" s="982"/>
      <c r="BF44" s="982"/>
      <c r="BG44" s="982"/>
      <c r="BH44" s="982"/>
      <c r="BI44" s="983"/>
      <c r="BJ44" s="218"/>
      <c r="BK44" s="218"/>
      <c r="BL44" s="218"/>
      <c r="BM44" s="218"/>
      <c r="BN44" s="218"/>
      <c r="BO44" s="227"/>
      <c r="BP44" s="227"/>
      <c r="BQ44" s="224">
        <v>38</v>
      </c>
      <c r="BR44" s="225"/>
      <c r="BS44" s="1002"/>
      <c r="BT44" s="1003"/>
      <c r="BU44" s="1003"/>
      <c r="BV44" s="1003"/>
      <c r="BW44" s="1003"/>
      <c r="BX44" s="1003"/>
      <c r="BY44" s="1003"/>
      <c r="BZ44" s="1003"/>
      <c r="CA44" s="1003"/>
      <c r="CB44" s="1003"/>
      <c r="CC44" s="1003"/>
      <c r="CD44" s="1003"/>
      <c r="CE44" s="1003"/>
      <c r="CF44" s="1003"/>
      <c r="CG44" s="1024"/>
      <c r="CH44" s="999"/>
      <c r="CI44" s="1000"/>
      <c r="CJ44" s="1000"/>
      <c r="CK44" s="1000"/>
      <c r="CL44" s="1001"/>
      <c r="CM44" s="999"/>
      <c r="CN44" s="1000"/>
      <c r="CO44" s="1000"/>
      <c r="CP44" s="1000"/>
      <c r="CQ44" s="1001"/>
      <c r="CR44" s="999"/>
      <c r="CS44" s="1000"/>
      <c r="CT44" s="1000"/>
      <c r="CU44" s="1000"/>
      <c r="CV44" s="1001"/>
      <c r="CW44" s="999"/>
      <c r="CX44" s="1000"/>
      <c r="CY44" s="1000"/>
      <c r="CZ44" s="1000"/>
      <c r="DA44" s="1001"/>
      <c r="DB44" s="999"/>
      <c r="DC44" s="1000"/>
      <c r="DD44" s="1000"/>
      <c r="DE44" s="1000"/>
      <c r="DF44" s="1001"/>
      <c r="DG44" s="999"/>
      <c r="DH44" s="1000"/>
      <c r="DI44" s="1000"/>
      <c r="DJ44" s="1000"/>
      <c r="DK44" s="1001"/>
      <c r="DL44" s="999"/>
      <c r="DM44" s="1000"/>
      <c r="DN44" s="1000"/>
      <c r="DO44" s="1000"/>
      <c r="DP44" s="1001"/>
      <c r="DQ44" s="999"/>
      <c r="DR44" s="1000"/>
      <c r="DS44" s="1000"/>
      <c r="DT44" s="1000"/>
      <c r="DU44" s="1001"/>
      <c r="DV44" s="1002"/>
      <c r="DW44" s="1003"/>
      <c r="DX44" s="1003"/>
      <c r="DY44" s="1003"/>
      <c r="DZ44" s="1004"/>
      <c r="EA44" s="216"/>
    </row>
    <row r="45" spans="1:131" ht="26.25" customHeight="1" x14ac:dyDescent="0.2">
      <c r="A45" s="224">
        <v>18</v>
      </c>
      <c r="B45" s="1040"/>
      <c r="C45" s="1041"/>
      <c r="D45" s="1041"/>
      <c r="E45" s="1041"/>
      <c r="F45" s="1041"/>
      <c r="G45" s="1041"/>
      <c r="H45" s="1041"/>
      <c r="I45" s="1041"/>
      <c r="J45" s="1041"/>
      <c r="K45" s="1041"/>
      <c r="L45" s="1041"/>
      <c r="M45" s="1041"/>
      <c r="N45" s="1041"/>
      <c r="O45" s="1041"/>
      <c r="P45" s="1042"/>
      <c r="Q45" s="1048"/>
      <c r="R45" s="1049"/>
      <c r="S45" s="1049"/>
      <c r="T45" s="1049"/>
      <c r="U45" s="1049"/>
      <c r="V45" s="1049"/>
      <c r="W45" s="1049"/>
      <c r="X45" s="1049"/>
      <c r="Y45" s="1049"/>
      <c r="Z45" s="1049"/>
      <c r="AA45" s="1049"/>
      <c r="AB45" s="1049"/>
      <c r="AC45" s="1049"/>
      <c r="AD45" s="1049"/>
      <c r="AE45" s="1050"/>
      <c r="AF45" s="1045"/>
      <c r="AG45" s="1046"/>
      <c r="AH45" s="1046"/>
      <c r="AI45" s="1046"/>
      <c r="AJ45" s="1047"/>
      <c r="AK45" s="990"/>
      <c r="AL45" s="981"/>
      <c r="AM45" s="981"/>
      <c r="AN45" s="981"/>
      <c r="AO45" s="981"/>
      <c r="AP45" s="981"/>
      <c r="AQ45" s="981"/>
      <c r="AR45" s="981"/>
      <c r="AS45" s="981"/>
      <c r="AT45" s="981"/>
      <c r="AU45" s="981"/>
      <c r="AV45" s="981"/>
      <c r="AW45" s="981"/>
      <c r="AX45" s="981"/>
      <c r="AY45" s="981"/>
      <c r="AZ45" s="1051"/>
      <c r="BA45" s="1051"/>
      <c r="BB45" s="1051"/>
      <c r="BC45" s="1051"/>
      <c r="BD45" s="1051"/>
      <c r="BE45" s="982"/>
      <c r="BF45" s="982"/>
      <c r="BG45" s="982"/>
      <c r="BH45" s="982"/>
      <c r="BI45" s="983"/>
      <c r="BJ45" s="218"/>
      <c r="BK45" s="218"/>
      <c r="BL45" s="218"/>
      <c r="BM45" s="218"/>
      <c r="BN45" s="218"/>
      <c r="BO45" s="227"/>
      <c r="BP45" s="227"/>
      <c r="BQ45" s="224">
        <v>39</v>
      </c>
      <c r="BR45" s="225"/>
      <c r="BS45" s="1002"/>
      <c r="BT45" s="1003"/>
      <c r="BU45" s="1003"/>
      <c r="BV45" s="1003"/>
      <c r="BW45" s="1003"/>
      <c r="BX45" s="1003"/>
      <c r="BY45" s="1003"/>
      <c r="BZ45" s="1003"/>
      <c r="CA45" s="1003"/>
      <c r="CB45" s="1003"/>
      <c r="CC45" s="1003"/>
      <c r="CD45" s="1003"/>
      <c r="CE45" s="1003"/>
      <c r="CF45" s="1003"/>
      <c r="CG45" s="1024"/>
      <c r="CH45" s="999"/>
      <c r="CI45" s="1000"/>
      <c r="CJ45" s="1000"/>
      <c r="CK45" s="1000"/>
      <c r="CL45" s="1001"/>
      <c r="CM45" s="999"/>
      <c r="CN45" s="1000"/>
      <c r="CO45" s="1000"/>
      <c r="CP45" s="1000"/>
      <c r="CQ45" s="1001"/>
      <c r="CR45" s="999"/>
      <c r="CS45" s="1000"/>
      <c r="CT45" s="1000"/>
      <c r="CU45" s="1000"/>
      <c r="CV45" s="1001"/>
      <c r="CW45" s="999"/>
      <c r="CX45" s="1000"/>
      <c r="CY45" s="1000"/>
      <c r="CZ45" s="1000"/>
      <c r="DA45" s="1001"/>
      <c r="DB45" s="999"/>
      <c r="DC45" s="1000"/>
      <c r="DD45" s="1000"/>
      <c r="DE45" s="1000"/>
      <c r="DF45" s="1001"/>
      <c r="DG45" s="999"/>
      <c r="DH45" s="1000"/>
      <c r="DI45" s="1000"/>
      <c r="DJ45" s="1000"/>
      <c r="DK45" s="1001"/>
      <c r="DL45" s="999"/>
      <c r="DM45" s="1000"/>
      <c r="DN45" s="1000"/>
      <c r="DO45" s="1000"/>
      <c r="DP45" s="1001"/>
      <c r="DQ45" s="999"/>
      <c r="DR45" s="1000"/>
      <c r="DS45" s="1000"/>
      <c r="DT45" s="1000"/>
      <c r="DU45" s="1001"/>
      <c r="DV45" s="1002"/>
      <c r="DW45" s="1003"/>
      <c r="DX45" s="1003"/>
      <c r="DY45" s="1003"/>
      <c r="DZ45" s="1004"/>
      <c r="EA45" s="216"/>
    </row>
    <row r="46" spans="1:131" ht="26.25" customHeight="1" x14ac:dyDescent="0.2">
      <c r="A46" s="224">
        <v>19</v>
      </c>
      <c r="B46" s="1040"/>
      <c r="C46" s="1041"/>
      <c r="D46" s="1041"/>
      <c r="E46" s="1041"/>
      <c r="F46" s="1041"/>
      <c r="G46" s="1041"/>
      <c r="H46" s="1041"/>
      <c r="I46" s="1041"/>
      <c r="J46" s="1041"/>
      <c r="K46" s="1041"/>
      <c r="L46" s="1041"/>
      <c r="M46" s="1041"/>
      <c r="N46" s="1041"/>
      <c r="O46" s="1041"/>
      <c r="P46" s="1042"/>
      <c r="Q46" s="1048"/>
      <c r="R46" s="1049"/>
      <c r="S46" s="1049"/>
      <c r="T46" s="1049"/>
      <c r="U46" s="1049"/>
      <c r="V46" s="1049"/>
      <c r="W46" s="1049"/>
      <c r="X46" s="1049"/>
      <c r="Y46" s="1049"/>
      <c r="Z46" s="1049"/>
      <c r="AA46" s="1049"/>
      <c r="AB46" s="1049"/>
      <c r="AC46" s="1049"/>
      <c r="AD46" s="1049"/>
      <c r="AE46" s="1050"/>
      <c r="AF46" s="1045"/>
      <c r="AG46" s="1046"/>
      <c r="AH46" s="1046"/>
      <c r="AI46" s="1046"/>
      <c r="AJ46" s="1047"/>
      <c r="AK46" s="990"/>
      <c r="AL46" s="981"/>
      <c r="AM46" s="981"/>
      <c r="AN46" s="981"/>
      <c r="AO46" s="981"/>
      <c r="AP46" s="981"/>
      <c r="AQ46" s="981"/>
      <c r="AR46" s="981"/>
      <c r="AS46" s="981"/>
      <c r="AT46" s="981"/>
      <c r="AU46" s="981"/>
      <c r="AV46" s="981"/>
      <c r="AW46" s="981"/>
      <c r="AX46" s="981"/>
      <c r="AY46" s="981"/>
      <c r="AZ46" s="1051"/>
      <c r="BA46" s="1051"/>
      <c r="BB46" s="1051"/>
      <c r="BC46" s="1051"/>
      <c r="BD46" s="1051"/>
      <c r="BE46" s="982"/>
      <c r="BF46" s="982"/>
      <c r="BG46" s="982"/>
      <c r="BH46" s="982"/>
      <c r="BI46" s="983"/>
      <c r="BJ46" s="218"/>
      <c r="BK46" s="218"/>
      <c r="BL46" s="218"/>
      <c r="BM46" s="218"/>
      <c r="BN46" s="218"/>
      <c r="BO46" s="227"/>
      <c r="BP46" s="227"/>
      <c r="BQ46" s="224">
        <v>40</v>
      </c>
      <c r="BR46" s="225"/>
      <c r="BS46" s="1002"/>
      <c r="BT46" s="1003"/>
      <c r="BU46" s="1003"/>
      <c r="BV46" s="1003"/>
      <c r="BW46" s="1003"/>
      <c r="BX46" s="1003"/>
      <c r="BY46" s="1003"/>
      <c r="BZ46" s="1003"/>
      <c r="CA46" s="1003"/>
      <c r="CB46" s="1003"/>
      <c r="CC46" s="1003"/>
      <c r="CD46" s="1003"/>
      <c r="CE46" s="1003"/>
      <c r="CF46" s="1003"/>
      <c r="CG46" s="1024"/>
      <c r="CH46" s="999"/>
      <c r="CI46" s="1000"/>
      <c r="CJ46" s="1000"/>
      <c r="CK46" s="1000"/>
      <c r="CL46" s="1001"/>
      <c r="CM46" s="999"/>
      <c r="CN46" s="1000"/>
      <c r="CO46" s="1000"/>
      <c r="CP46" s="1000"/>
      <c r="CQ46" s="1001"/>
      <c r="CR46" s="999"/>
      <c r="CS46" s="1000"/>
      <c r="CT46" s="1000"/>
      <c r="CU46" s="1000"/>
      <c r="CV46" s="1001"/>
      <c r="CW46" s="999"/>
      <c r="CX46" s="1000"/>
      <c r="CY46" s="1000"/>
      <c r="CZ46" s="1000"/>
      <c r="DA46" s="1001"/>
      <c r="DB46" s="999"/>
      <c r="DC46" s="1000"/>
      <c r="DD46" s="1000"/>
      <c r="DE46" s="1000"/>
      <c r="DF46" s="1001"/>
      <c r="DG46" s="999"/>
      <c r="DH46" s="1000"/>
      <c r="DI46" s="1000"/>
      <c r="DJ46" s="1000"/>
      <c r="DK46" s="1001"/>
      <c r="DL46" s="999"/>
      <c r="DM46" s="1000"/>
      <c r="DN46" s="1000"/>
      <c r="DO46" s="1000"/>
      <c r="DP46" s="1001"/>
      <c r="DQ46" s="999"/>
      <c r="DR46" s="1000"/>
      <c r="DS46" s="1000"/>
      <c r="DT46" s="1000"/>
      <c r="DU46" s="1001"/>
      <c r="DV46" s="1002"/>
      <c r="DW46" s="1003"/>
      <c r="DX46" s="1003"/>
      <c r="DY46" s="1003"/>
      <c r="DZ46" s="1004"/>
      <c r="EA46" s="216"/>
    </row>
    <row r="47" spans="1:131" ht="26.25" customHeight="1" x14ac:dyDescent="0.2">
      <c r="A47" s="224">
        <v>20</v>
      </c>
      <c r="B47" s="1040"/>
      <c r="C47" s="1041"/>
      <c r="D47" s="1041"/>
      <c r="E47" s="1041"/>
      <c r="F47" s="1041"/>
      <c r="G47" s="1041"/>
      <c r="H47" s="1041"/>
      <c r="I47" s="1041"/>
      <c r="J47" s="1041"/>
      <c r="K47" s="1041"/>
      <c r="L47" s="1041"/>
      <c r="M47" s="1041"/>
      <c r="N47" s="1041"/>
      <c r="O47" s="1041"/>
      <c r="P47" s="1042"/>
      <c r="Q47" s="1048"/>
      <c r="R47" s="1049"/>
      <c r="S47" s="1049"/>
      <c r="T47" s="1049"/>
      <c r="U47" s="1049"/>
      <c r="V47" s="1049"/>
      <c r="W47" s="1049"/>
      <c r="X47" s="1049"/>
      <c r="Y47" s="1049"/>
      <c r="Z47" s="1049"/>
      <c r="AA47" s="1049"/>
      <c r="AB47" s="1049"/>
      <c r="AC47" s="1049"/>
      <c r="AD47" s="1049"/>
      <c r="AE47" s="1050"/>
      <c r="AF47" s="1045"/>
      <c r="AG47" s="1046"/>
      <c r="AH47" s="1046"/>
      <c r="AI47" s="1046"/>
      <c r="AJ47" s="1047"/>
      <c r="AK47" s="990"/>
      <c r="AL47" s="981"/>
      <c r="AM47" s="981"/>
      <c r="AN47" s="981"/>
      <c r="AO47" s="981"/>
      <c r="AP47" s="981"/>
      <c r="AQ47" s="981"/>
      <c r="AR47" s="981"/>
      <c r="AS47" s="981"/>
      <c r="AT47" s="981"/>
      <c r="AU47" s="981"/>
      <c r="AV47" s="981"/>
      <c r="AW47" s="981"/>
      <c r="AX47" s="981"/>
      <c r="AY47" s="981"/>
      <c r="AZ47" s="1051"/>
      <c r="BA47" s="1051"/>
      <c r="BB47" s="1051"/>
      <c r="BC47" s="1051"/>
      <c r="BD47" s="1051"/>
      <c r="BE47" s="982"/>
      <c r="BF47" s="982"/>
      <c r="BG47" s="982"/>
      <c r="BH47" s="982"/>
      <c r="BI47" s="983"/>
      <c r="BJ47" s="218"/>
      <c r="BK47" s="218"/>
      <c r="BL47" s="218"/>
      <c r="BM47" s="218"/>
      <c r="BN47" s="218"/>
      <c r="BO47" s="227"/>
      <c r="BP47" s="227"/>
      <c r="BQ47" s="224">
        <v>41</v>
      </c>
      <c r="BR47" s="225"/>
      <c r="BS47" s="1002"/>
      <c r="BT47" s="1003"/>
      <c r="BU47" s="1003"/>
      <c r="BV47" s="1003"/>
      <c r="BW47" s="1003"/>
      <c r="BX47" s="1003"/>
      <c r="BY47" s="1003"/>
      <c r="BZ47" s="1003"/>
      <c r="CA47" s="1003"/>
      <c r="CB47" s="1003"/>
      <c r="CC47" s="1003"/>
      <c r="CD47" s="1003"/>
      <c r="CE47" s="1003"/>
      <c r="CF47" s="1003"/>
      <c r="CG47" s="1024"/>
      <c r="CH47" s="999"/>
      <c r="CI47" s="1000"/>
      <c r="CJ47" s="1000"/>
      <c r="CK47" s="1000"/>
      <c r="CL47" s="1001"/>
      <c r="CM47" s="999"/>
      <c r="CN47" s="1000"/>
      <c r="CO47" s="1000"/>
      <c r="CP47" s="1000"/>
      <c r="CQ47" s="1001"/>
      <c r="CR47" s="999"/>
      <c r="CS47" s="1000"/>
      <c r="CT47" s="1000"/>
      <c r="CU47" s="1000"/>
      <c r="CV47" s="1001"/>
      <c r="CW47" s="999"/>
      <c r="CX47" s="1000"/>
      <c r="CY47" s="1000"/>
      <c r="CZ47" s="1000"/>
      <c r="DA47" s="1001"/>
      <c r="DB47" s="999"/>
      <c r="DC47" s="1000"/>
      <c r="DD47" s="1000"/>
      <c r="DE47" s="1000"/>
      <c r="DF47" s="1001"/>
      <c r="DG47" s="999"/>
      <c r="DH47" s="1000"/>
      <c r="DI47" s="1000"/>
      <c r="DJ47" s="1000"/>
      <c r="DK47" s="1001"/>
      <c r="DL47" s="999"/>
      <c r="DM47" s="1000"/>
      <c r="DN47" s="1000"/>
      <c r="DO47" s="1000"/>
      <c r="DP47" s="1001"/>
      <c r="DQ47" s="999"/>
      <c r="DR47" s="1000"/>
      <c r="DS47" s="1000"/>
      <c r="DT47" s="1000"/>
      <c r="DU47" s="1001"/>
      <c r="DV47" s="1002"/>
      <c r="DW47" s="1003"/>
      <c r="DX47" s="1003"/>
      <c r="DY47" s="1003"/>
      <c r="DZ47" s="1004"/>
      <c r="EA47" s="216"/>
    </row>
    <row r="48" spans="1:131" ht="26.25" customHeight="1" x14ac:dyDescent="0.2">
      <c r="A48" s="224">
        <v>21</v>
      </c>
      <c r="B48" s="1040"/>
      <c r="C48" s="1041"/>
      <c r="D48" s="1041"/>
      <c r="E48" s="1041"/>
      <c r="F48" s="1041"/>
      <c r="G48" s="1041"/>
      <c r="H48" s="1041"/>
      <c r="I48" s="1041"/>
      <c r="J48" s="1041"/>
      <c r="K48" s="1041"/>
      <c r="L48" s="1041"/>
      <c r="M48" s="1041"/>
      <c r="N48" s="1041"/>
      <c r="O48" s="1041"/>
      <c r="P48" s="1042"/>
      <c r="Q48" s="1048"/>
      <c r="R48" s="1049"/>
      <c r="S48" s="1049"/>
      <c r="T48" s="1049"/>
      <c r="U48" s="1049"/>
      <c r="V48" s="1049"/>
      <c r="W48" s="1049"/>
      <c r="X48" s="1049"/>
      <c r="Y48" s="1049"/>
      <c r="Z48" s="1049"/>
      <c r="AA48" s="1049"/>
      <c r="AB48" s="1049"/>
      <c r="AC48" s="1049"/>
      <c r="AD48" s="1049"/>
      <c r="AE48" s="1050"/>
      <c r="AF48" s="1045"/>
      <c r="AG48" s="1046"/>
      <c r="AH48" s="1046"/>
      <c r="AI48" s="1046"/>
      <c r="AJ48" s="1047"/>
      <c r="AK48" s="990"/>
      <c r="AL48" s="981"/>
      <c r="AM48" s="981"/>
      <c r="AN48" s="981"/>
      <c r="AO48" s="981"/>
      <c r="AP48" s="981"/>
      <c r="AQ48" s="981"/>
      <c r="AR48" s="981"/>
      <c r="AS48" s="981"/>
      <c r="AT48" s="981"/>
      <c r="AU48" s="981"/>
      <c r="AV48" s="981"/>
      <c r="AW48" s="981"/>
      <c r="AX48" s="981"/>
      <c r="AY48" s="981"/>
      <c r="AZ48" s="1051"/>
      <c r="BA48" s="1051"/>
      <c r="BB48" s="1051"/>
      <c r="BC48" s="1051"/>
      <c r="BD48" s="1051"/>
      <c r="BE48" s="982"/>
      <c r="BF48" s="982"/>
      <c r="BG48" s="982"/>
      <c r="BH48" s="982"/>
      <c r="BI48" s="983"/>
      <c r="BJ48" s="218"/>
      <c r="BK48" s="218"/>
      <c r="BL48" s="218"/>
      <c r="BM48" s="218"/>
      <c r="BN48" s="218"/>
      <c r="BO48" s="227"/>
      <c r="BP48" s="227"/>
      <c r="BQ48" s="224">
        <v>42</v>
      </c>
      <c r="BR48" s="225"/>
      <c r="BS48" s="1002"/>
      <c r="BT48" s="1003"/>
      <c r="BU48" s="1003"/>
      <c r="BV48" s="1003"/>
      <c r="BW48" s="1003"/>
      <c r="BX48" s="1003"/>
      <c r="BY48" s="1003"/>
      <c r="BZ48" s="1003"/>
      <c r="CA48" s="1003"/>
      <c r="CB48" s="1003"/>
      <c r="CC48" s="1003"/>
      <c r="CD48" s="1003"/>
      <c r="CE48" s="1003"/>
      <c r="CF48" s="1003"/>
      <c r="CG48" s="1024"/>
      <c r="CH48" s="999"/>
      <c r="CI48" s="1000"/>
      <c r="CJ48" s="1000"/>
      <c r="CK48" s="1000"/>
      <c r="CL48" s="1001"/>
      <c r="CM48" s="999"/>
      <c r="CN48" s="1000"/>
      <c r="CO48" s="1000"/>
      <c r="CP48" s="1000"/>
      <c r="CQ48" s="1001"/>
      <c r="CR48" s="999"/>
      <c r="CS48" s="1000"/>
      <c r="CT48" s="1000"/>
      <c r="CU48" s="1000"/>
      <c r="CV48" s="1001"/>
      <c r="CW48" s="999"/>
      <c r="CX48" s="1000"/>
      <c r="CY48" s="1000"/>
      <c r="CZ48" s="1000"/>
      <c r="DA48" s="1001"/>
      <c r="DB48" s="999"/>
      <c r="DC48" s="1000"/>
      <c r="DD48" s="1000"/>
      <c r="DE48" s="1000"/>
      <c r="DF48" s="1001"/>
      <c r="DG48" s="999"/>
      <c r="DH48" s="1000"/>
      <c r="DI48" s="1000"/>
      <c r="DJ48" s="1000"/>
      <c r="DK48" s="1001"/>
      <c r="DL48" s="999"/>
      <c r="DM48" s="1000"/>
      <c r="DN48" s="1000"/>
      <c r="DO48" s="1000"/>
      <c r="DP48" s="1001"/>
      <c r="DQ48" s="999"/>
      <c r="DR48" s="1000"/>
      <c r="DS48" s="1000"/>
      <c r="DT48" s="1000"/>
      <c r="DU48" s="1001"/>
      <c r="DV48" s="1002"/>
      <c r="DW48" s="1003"/>
      <c r="DX48" s="1003"/>
      <c r="DY48" s="1003"/>
      <c r="DZ48" s="1004"/>
      <c r="EA48" s="216"/>
    </row>
    <row r="49" spans="1:131" ht="26.25" customHeight="1" x14ac:dyDescent="0.2">
      <c r="A49" s="224">
        <v>22</v>
      </c>
      <c r="B49" s="1040"/>
      <c r="C49" s="1041"/>
      <c r="D49" s="1041"/>
      <c r="E49" s="1041"/>
      <c r="F49" s="1041"/>
      <c r="G49" s="1041"/>
      <c r="H49" s="1041"/>
      <c r="I49" s="1041"/>
      <c r="J49" s="1041"/>
      <c r="K49" s="1041"/>
      <c r="L49" s="1041"/>
      <c r="M49" s="1041"/>
      <c r="N49" s="1041"/>
      <c r="O49" s="1041"/>
      <c r="P49" s="1042"/>
      <c r="Q49" s="1048"/>
      <c r="R49" s="1049"/>
      <c r="S49" s="1049"/>
      <c r="T49" s="1049"/>
      <c r="U49" s="1049"/>
      <c r="V49" s="1049"/>
      <c r="W49" s="1049"/>
      <c r="X49" s="1049"/>
      <c r="Y49" s="1049"/>
      <c r="Z49" s="1049"/>
      <c r="AA49" s="1049"/>
      <c r="AB49" s="1049"/>
      <c r="AC49" s="1049"/>
      <c r="AD49" s="1049"/>
      <c r="AE49" s="1050"/>
      <c r="AF49" s="1045"/>
      <c r="AG49" s="1046"/>
      <c r="AH49" s="1046"/>
      <c r="AI49" s="1046"/>
      <c r="AJ49" s="1047"/>
      <c r="AK49" s="990"/>
      <c r="AL49" s="981"/>
      <c r="AM49" s="981"/>
      <c r="AN49" s="981"/>
      <c r="AO49" s="981"/>
      <c r="AP49" s="981"/>
      <c r="AQ49" s="981"/>
      <c r="AR49" s="981"/>
      <c r="AS49" s="981"/>
      <c r="AT49" s="981"/>
      <c r="AU49" s="981"/>
      <c r="AV49" s="981"/>
      <c r="AW49" s="981"/>
      <c r="AX49" s="981"/>
      <c r="AY49" s="981"/>
      <c r="AZ49" s="1051"/>
      <c r="BA49" s="1051"/>
      <c r="BB49" s="1051"/>
      <c r="BC49" s="1051"/>
      <c r="BD49" s="1051"/>
      <c r="BE49" s="982"/>
      <c r="BF49" s="982"/>
      <c r="BG49" s="982"/>
      <c r="BH49" s="982"/>
      <c r="BI49" s="983"/>
      <c r="BJ49" s="218"/>
      <c r="BK49" s="218"/>
      <c r="BL49" s="218"/>
      <c r="BM49" s="218"/>
      <c r="BN49" s="218"/>
      <c r="BO49" s="227"/>
      <c r="BP49" s="227"/>
      <c r="BQ49" s="224">
        <v>43</v>
      </c>
      <c r="BR49" s="225"/>
      <c r="BS49" s="1002"/>
      <c r="BT49" s="1003"/>
      <c r="BU49" s="1003"/>
      <c r="BV49" s="1003"/>
      <c r="BW49" s="1003"/>
      <c r="BX49" s="1003"/>
      <c r="BY49" s="1003"/>
      <c r="BZ49" s="1003"/>
      <c r="CA49" s="1003"/>
      <c r="CB49" s="1003"/>
      <c r="CC49" s="1003"/>
      <c r="CD49" s="1003"/>
      <c r="CE49" s="1003"/>
      <c r="CF49" s="1003"/>
      <c r="CG49" s="1024"/>
      <c r="CH49" s="999"/>
      <c r="CI49" s="1000"/>
      <c r="CJ49" s="1000"/>
      <c r="CK49" s="1000"/>
      <c r="CL49" s="1001"/>
      <c r="CM49" s="999"/>
      <c r="CN49" s="1000"/>
      <c r="CO49" s="1000"/>
      <c r="CP49" s="1000"/>
      <c r="CQ49" s="1001"/>
      <c r="CR49" s="999"/>
      <c r="CS49" s="1000"/>
      <c r="CT49" s="1000"/>
      <c r="CU49" s="1000"/>
      <c r="CV49" s="1001"/>
      <c r="CW49" s="999"/>
      <c r="CX49" s="1000"/>
      <c r="CY49" s="1000"/>
      <c r="CZ49" s="1000"/>
      <c r="DA49" s="1001"/>
      <c r="DB49" s="999"/>
      <c r="DC49" s="1000"/>
      <c r="DD49" s="1000"/>
      <c r="DE49" s="1000"/>
      <c r="DF49" s="1001"/>
      <c r="DG49" s="999"/>
      <c r="DH49" s="1000"/>
      <c r="DI49" s="1000"/>
      <c r="DJ49" s="1000"/>
      <c r="DK49" s="1001"/>
      <c r="DL49" s="999"/>
      <c r="DM49" s="1000"/>
      <c r="DN49" s="1000"/>
      <c r="DO49" s="1000"/>
      <c r="DP49" s="1001"/>
      <c r="DQ49" s="999"/>
      <c r="DR49" s="1000"/>
      <c r="DS49" s="1000"/>
      <c r="DT49" s="1000"/>
      <c r="DU49" s="1001"/>
      <c r="DV49" s="1002"/>
      <c r="DW49" s="1003"/>
      <c r="DX49" s="1003"/>
      <c r="DY49" s="1003"/>
      <c r="DZ49" s="1004"/>
      <c r="EA49" s="216"/>
    </row>
    <row r="50" spans="1:131" ht="26.25" customHeight="1" x14ac:dyDescent="0.2">
      <c r="A50" s="224">
        <v>23</v>
      </c>
      <c r="B50" s="1040"/>
      <c r="C50" s="1041"/>
      <c r="D50" s="1041"/>
      <c r="E50" s="1041"/>
      <c r="F50" s="1041"/>
      <c r="G50" s="1041"/>
      <c r="H50" s="1041"/>
      <c r="I50" s="1041"/>
      <c r="J50" s="1041"/>
      <c r="K50" s="1041"/>
      <c r="L50" s="1041"/>
      <c r="M50" s="1041"/>
      <c r="N50" s="1041"/>
      <c r="O50" s="1041"/>
      <c r="P50" s="1042"/>
      <c r="Q50" s="1043"/>
      <c r="R50" s="1035"/>
      <c r="S50" s="1035"/>
      <c r="T50" s="1035"/>
      <c r="U50" s="1035"/>
      <c r="V50" s="1035"/>
      <c r="W50" s="1035"/>
      <c r="X50" s="1035"/>
      <c r="Y50" s="1035"/>
      <c r="Z50" s="1035"/>
      <c r="AA50" s="1035"/>
      <c r="AB50" s="1035"/>
      <c r="AC50" s="1035"/>
      <c r="AD50" s="1035"/>
      <c r="AE50" s="1044"/>
      <c r="AF50" s="1045"/>
      <c r="AG50" s="1046"/>
      <c r="AH50" s="1046"/>
      <c r="AI50" s="1046"/>
      <c r="AJ50" s="1047"/>
      <c r="AK50" s="1034"/>
      <c r="AL50" s="1035"/>
      <c r="AM50" s="1035"/>
      <c r="AN50" s="1035"/>
      <c r="AO50" s="1035"/>
      <c r="AP50" s="1035"/>
      <c r="AQ50" s="1035"/>
      <c r="AR50" s="1035"/>
      <c r="AS50" s="1035"/>
      <c r="AT50" s="1035"/>
      <c r="AU50" s="1035"/>
      <c r="AV50" s="1035"/>
      <c r="AW50" s="1035"/>
      <c r="AX50" s="1035"/>
      <c r="AY50" s="1035"/>
      <c r="AZ50" s="1036"/>
      <c r="BA50" s="1036"/>
      <c r="BB50" s="1036"/>
      <c r="BC50" s="1036"/>
      <c r="BD50" s="1036"/>
      <c r="BE50" s="982"/>
      <c r="BF50" s="982"/>
      <c r="BG50" s="982"/>
      <c r="BH50" s="982"/>
      <c r="BI50" s="983"/>
      <c r="BJ50" s="218"/>
      <c r="BK50" s="218"/>
      <c r="BL50" s="218"/>
      <c r="BM50" s="218"/>
      <c r="BN50" s="218"/>
      <c r="BO50" s="227"/>
      <c r="BP50" s="227"/>
      <c r="BQ50" s="224">
        <v>44</v>
      </c>
      <c r="BR50" s="225"/>
      <c r="BS50" s="1002"/>
      <c r="BT50" s="1003"/>
      <c r="BU50" s="1003"/>
      <c r="BV50" s="1003"/>
      <c r="BW50" s="1003"/>
      <c r="BX50" s="1003"/>
      <c r="BY50" s="1003"/>
      <c r="BZ50" s="1003"/>
      <c r="CA50" s="1003"/>
      <c r="CB50" s="1003"/>
      <c r="CC50" s="1003"/>
      <c r="CD50" s="1003"/>
      <c r="CE50" s="1003"/>
      <c r="CF50" s="1003"/>
      <c r="CG50" s="1024"/>
      <c r="CH50" s="999"/>
      <c r="CI50" s="1000"/>
      <c r="CJ50" s="1000"/>
      <c r="CK50" s="1000"/>
      <c r="CL50" s="1001"/>
      <c r="CM50" s="999"/>
      <c r="CN50" s="1000"/>
      <c r="CO50" s="1000"/>
      <c r="CP50" s="1000"/>
      <c r="CQ50" s="1001"/>
      <c r="CR50" s="999"/>
      <c r="CS50" s="1000"/>
      <c r="CT50" s="1000"/>
      <c r="CU50" s="1000"/>
      <c r="CV50" s="1001"/>
      <c r="CW50" s="999"/>
      <c r="CX50" s="1000"/>
      <c r="CY50" s="1000"/>
      <c r="CZ50" s="1000"/>
      <c r="DA50" s="1001"/>
      <c r="DB50" s="999"/>
      <c r="DC50" s="1000"/>
      <c r="DD50" s="1000"/>
      <c r="DE50" s="1000"/>
      <c r="DF50" s="1001"/>
      <c r="DG50" s="999"/>
      <c r="DH50" s="1000"/>
      <c r="DI50" s="1000"/>
      <c r="DJ50" s="1000"/>
      <c r="DK50" s="1001"/>
      <c r="DL50" s="999"/>
      <c r="DM50" s="1000"/>
      <c r="DN50" s="1000"/>
      <c r="DO50" s="1000"/>
      <c r="DP50" s="1001"/>
      <c r="DQ50" s="999"/>
      <c r="DR50" s="1000"/>
      <c r="DS50" s="1000"/>
      <c r="DT50" s="1000"/>
      <c r="DU50" s="1001"/>
      <c r="DV50" s="1002"/>
      <c r="DW50" s="1003"/>
      <c r="DX50" s="1003"/>
      <c r="DY50" s="1003"/>
      <c r="DZ50" s="1004"/>
      <c r="EA50" s="216"/>
    </row>
    <row r="51" spans="1:131" ht="26.25" customHeight="1" x14ac:dyDescent="0.2">
      <c r="A51" s="224">
        <v>24</v>
      </c>
      <c r="B51" s="1040"/>
      <c r="C51" s="1041"/>
      <c r="D51" s="1041"/>
      <c r="E51" s="1041"/>
      <c r="F51" s="1041"/>
      <c r="G51" s="1041"/>
      <c r="H51" s="1041"/>
      <c r="I51" s="1041"/>
      <c r="J51" s="1041"/>
      <c r="K51" s="1041"/>
      <c r="L51" s="1041"/>
      <c r="M51" s="1041"/>
      <c r="N51" s="1041"/>
      <c r="O51" s="1041"/>
      <c r="P51" s="1042"/>
      <c r="Q51" s="1043"/>
      <c r="R51" s="1035"/>
      <c r="S51" s="1035"/>
      <c r="T51" s="1035"/>
      <c r="U51" s="1035"/>
      <c r="V51" s="1035"/>
      <c r="W51" s="1035"/>
      <c r="X51" s="1035"/>
      <c r="Y51" s="1035"/>
      <c r="Z51" s="1035"/>
      <c r="AA51" s="1035"/>
      <c r="AB51" s="1035"/>
      <c r="AC51" s="1035"/>
      <c r="AD51" s="1035"/>
      <c r="AE51" s="1044"/>
      <c r="AF51" s="1045"/>
      <c r="AG51" s="1046"/>
      <c r="AH51" s="1046"/>
      <c r="AI51" s="1046"/>
      <c r="AJ51" s="1047"/>
      <c r="AK51" s="1034"/>
      <c r="AL51" s="1035"/>
      <c r="AM51" s="1035"/>
      <c r="AN51" s="1035"/>
      <c r="AO51" s="1035"/>
      <c r="AP51" s="1035"/>
      <c r="AQ51" s="1035"/>
      <c r="AR51" s="1035"/>
      <c r="AS51" s="1035"/>
      <c r="AT51" s="1035"/>
      <c r="AU51" s="1035"/>
      <c r="AV51" s="1035"/>
      <c r="AW51" s="1035"/>
      <c r="AX51" s="1035"/>
      <c r="AY51" s="1035"/>
      <c r="AZ51" s="1036"/>
      <c r="BA51" s="1036"/>
      <c r="BB51" s="1036"/>
      <c r="BC51" s="1036"/>
      <c r="BD51" s="1036"/>
      <c r="BE51" s="982"/>
      <c r="BF51" s="982"/>
      <c r="BG51" s="982"/>
      <c r="BH51" s="982"/>
      <c r="BI51" s="983"/>
      <c r="BJ51" s="218"/>
      <c r="BK51" s="218"/>
      <c r="BL51" s="218"/>
      <c r="BM51" s="218"/>
      <c r="BN51" s="218"/>
      <c r="BO51" s="227"/>
      <c r="BP51" s="227"/>
      <c r="BQ51" s="224">
        <v>45</v>
      </c>
      <c r="BR51" s="225"/>
      <c r="BS51" s="1002"/>
      <c r="BT51" s="1003"/>
      <c r="BU51" s="1003"/>
      <c r="BV51" s="1003"/>
      <c r="BW51" s="1003"/>
      <c r="BX51" s="1003"/>
      <c r="BY51" s="1003"/>
      <c r="BZ51" s="1003"/>
      <c r="CA51" s="1003"/>
      <c r="CB51" s="1003"/>
      <c r="CC51" s="1003"/>
      <c r="CD51" s="1003"/>
      <c r="CE51" s="1003"/>
      <c r="CF51" s="1003"/>
      <c r="CG51" s="1024"/>
      <c r="CH51" s="999"/>
      <c r="CI51" s="1000"/>
      <c r="CJ51" s="1000"/>
      <c r="CK51" s="1000"/>
      <c r="CL51" s="1001"/>
      <c r="CM51" s="999"/>
      <c r="CN51" s="1000"/>
      <c r="CO51" s="1000"/>
      <c r="CP51" s="1000"/>
      <c r="CQ51" s="1001"/>
      <c r="CR51" s="999"/>
      <c r="CS51" s="1000"/>
      <c r="CT51" s="1000"/>
      <c r="CU51" s="1000"/>
      <c r="CV51" s="1001"/>
      <c r="CW51" s="999"/>
      <c r="CX51" s="1000"/>
      <c r="CY51" s="1000"/>
      <c r="CZ51" s="1000"/>
      <c r="DA51" s="1001"/>
      <c r="DB51" s="999"/>
      <c r="DC51" s="1000"/>
      <c r="DD51" s="1000"/>
      <c r="DE51" s="1000"/>
      <c r="DF51" s="1001"/>
      <c r="DG51" s="999"/>
      <c r="DH51" s="1000"/>
      <c r="DI51" s="1000"/>
      <c r="DJ51" s="1000"/>
      <c r="DK51" s="1001"/>
      <c r="DL51" s="999"/>
      <c r="DM51" s="1000"/>
      <c r="DN51" s="1000"/>
      <c r="DO51" s="1000"/>
      <c r="DP51" s="1001"/>
      <c r="DQ51" s="999"/>
      <c r="DR51" s="1000"/>
      <c r="DS51" s="1000"/>
      <c r="DT51" s="1000"/>
      <c r="DU51" s="1001"/>
      <c r="DV51" s="1002"/>
      <c r="DW51" s="1003"/>
      <c r="DX51" s="1003"/>
      <c r="DY51" s="1003"/>
      <c r="DZ51" s="1004"/>
      <c r="EA51" s="216"/>
    </row>
    <row r="52" spans="1:131" ht="26.25" customHeight="1" x14ac:dyDescent="0.2">
      <c r="A52" s="224">
        <v>25</v>
      </c>
      <c r="B52" s="1040"/>
      <c r="C52" s="1041"/>
      <c r="D52" s="1041"/>
      <c r="E52" s="1041"/>
      <c r="F52" s="1041"/>
      <c r="G52" s="1041"/>
      <c r="H52" s="1041"/>
      <c r="I52" s="1041"/>
      <c r="J52" s="1041"/>
      <c r="K52" s="1041"/>
      <c r="L52" s="1041"/>
      <c r="M52" s="1041"/>
      <c r="N52" s="1041"/>
      <c r="O52" s="1041"/>
      <c r="P52" s="1042"/>
      <c r="Q52" s="1043"/>
      <c r="R52" s="1035"/>
      <c r="S52" s="1035"/>
      <c r="T52" s="1035"/>
      <c r="U52" s="1035"/>
      <c r="V52" s="1035"/>
      <c r="W52" s="1035"/>
      <c r="X52" s="1035"/>
      <c r="Y52" s="1035"/>
      <c r="Z52" s="1035"/>
      <c r="AA52" s="1035"/>
      <c r="AB52" s="1035"/>
      <c r="AC52" s="1035"/>
      <c r="AD52" s="1035"/>
      <c r="AE52" s="1044"/>
      <c r="AF52" s="1045"/>
      <c r="AG52" s="1046"/>
      <c r="AH52" s="1046"/>
      <c r="AI52" s="1046"/>
      <c r="AJ52" s="1047"/>
      <c r="AK52" s="1034"/>
      <c r="AL52" s="1035"/>
      <c r="AM52" s="1035"/>
      <c r="AN52" s="1035"/>
      <c r="AO52" s="1035"/>
      <c r="AP52" s="1035"/>
      <c r="AQ52" s="1035"/>
      <c r="AR52" s="1035"/>
      <c r="AS52" s="1035"/>
      <c r="AT52" s="1035"/>
      <c r="AU52" s="1035"/>
      <c r="AV52" s="1035"/>
      <c r="AW52" s="1035"/>
      <c r="AX52" s="1035"/>
      <c r="AY52" s="1035"/>
      <c r="AZ52" s="1036"/>
      <c r="BA52" s="1036"/>
      <c r="BB52" s="1036"/>
      <c r="BC52" s="1036"/>
      <c r="BD52" s="1036"/>
      <c r="BE52" s="982"/>
      <c r="BF52" s="982"/>
      <c r="BG52" s="982"/>
      <c r="BH52" s="982"/>
      <c r="BI52" s="983"/>
      <c r="BJ52" s="218"/>
      <c r="BK52" s="218"/>
      <c r="BL52" s="218"/>
      <c r="BM52" s="218"/>
      <c r="BN52" s="218"/>
      <c r="BO52" s="227"/>
      <c r="BP52" s="227"/>
      <c r="BQ52" s="224">
        <v>46</v>
      </c>
      <c r="BR52" s="225"/>
      <c r="BS52" s="1002"/>
      <c r="BT52" s="1003"/>
      <c r="BU52" s="1003"/>
      <c r="BV52" s="1003"/>
      <c r="BW52" s="1003"/>
      <c r="BX52" s="1003"/>
      <c r="BY52" s="1003"/>
      <c r="BZ52" s="1003"/>
      <c r="CA52" s="1003"/>
      <c r="CB52" s="1003"/>
      <c r="CC52" s="1003"/>
      <c r="CD52" s="1003"/>
      <c r="CE52" s="1003"/>
      <c r="CF52" s="1003"/>
      <c r="CG52" s="1024"/>
      <c r="CH52" s="999"/>
      <c r="CI52" s="1000"/>
      <c r="CJ52" s="1000"/>
      <c r="CK52" s="1000"/>
      <c r="CL52" s="1001"/>
      <c r="CM52" s="999"/>
      <c r="CN52" s="1000"/>
      <c r="CO52" s="1000"/>
      <c r="CP52" s="1000"/>
      <c r="CQ52" s="1001"/>
      <c r="CR52" s="999"/>
      <c r="CS52" s="1000"/>
      <c r="CT52" s="1000"/>
      <c r="CU52" s="1000"/>
      <c r="CV52" s="1001"/>
      <c r="CW52" s="999"/>
      <c r="CX52" s="1000"/>
      <c r="CY52" s="1000"/>
      <c r="CZ52" s="1000"/>
      <c r="DA52" s="1001"/>
      <c r="DB52" s="999"/>
      <c r="DC52" s="1000"/>
      <c r="DD52" s="1000"/>
      <c r="DE52" s="1000"/>
      <c r="DF52" s="1001"/>
      <c r="DG52" s="999"/>
      <c r="DH52" s="1000"/>
      <c r="DI52" s="1000"/>
      <c r="DJ52" s="1000"/>
      <c r="DK52" s="1001"/>
      <c r="DL52" s="999"/>
      <c r="DM52" s="1000"/>
      <c r="DN52" s="1000"/>
      <c r="DO52" s="1000"/>
      <c r="DP52" s="1001"/>
      <c r="DQ52" s="999"/>
      <c r="DR52" s="1000"/>
      <c r="DS52" s="1000"/>
      <c r="DT52" s="1000"/>
      <c r="DU52" s="1001"/>
      <c r="DV52" s="1002"/>
      <c r="DW52" s="1003"/>
      <c r="DX52" s="1003"/>
      <c r="DY52" s="1003"/>
      <c r="DZ52" s="1004"/>
      <c r="EA52" s="216"/>
    </row>
    <row r="53" spans="1:131" ht="26.25" customHeight="1" x14ac:dyDescent="0.2">
      <c r="A53" s="224">
        <v>26</v>
      </c>
      <c r="B53" s="1040"/>
      <c r="C53" s="1041"/>
      <c r="D53" s="1041"/>
      <c r="E53" s="1041"/>
      <c r="F53" s="1041"/>
      <c r="G53" s="1041"/>
      <c r="H53" s="1041"/>
      <c r="I53" s="1041"/>
      <c r="J53" s="1041"/>
      <c r="K53" s="1041"/>
      <c r="L53" s="1041"/>
      <c r="M53" s="1041"/>
      <c r="N53" s="1041"/>
      <c r="O53" s="1041"/>
      <c r="P53" s="1042"/>
      <c r="Q53" s="1043"/>
      <c r="R53" s="1035"/>
      <c r="S53" s="1035"/>
      <c r="T53" s="1035"/>
      <c r="U53" s="1035"/>
      <c r="V53" s="1035"/>
      <c r="W53" s="1035"/>
      <c r="X53" s="1035"/>
      <c r="Y53" s="1035"/>
      <c r="Z53" s="1035"/>
      <c r="AA53" s="1035"/>
      <c r="AB53" s="1035"/>
      <c r="AC53" s="1035"/>
      <c r="AD53" s="1035"/>
      <c r="AE53" s="1044"/>
      <c r="AF53" s="1045"/>
      <c r="AG53" s="1046"/>
      <c r="AH53" s="1046"/>
      <c r="AI53" s="1046"/>
      <c r="AJ53" s="1047"/>
      <c r="AK53" s="1034"/>
      <c r="AL53" s="1035"/>
      <c r="AM53" s="1035"/>
      <c r="AN53" s="1035"/>
      <c r="AO53" s="1035"/>
      <c r="AP53" s="1035"/>
      <c r="AQ53" s="1035"/>
      <c r="AR53" s="1035"/>
      <c r="AS53" s="1035"/>
      <c r="AT53" s="1035"/>
      <c r="AU53" s="1035"/>
      <c r="AV53" s="1035"/>
      <c r="AW53" s="1035"/>
      <c r="AX53" s="1035"/>
      <c r="AY53" s="1035"/>
      <c r="AZ53" s="1036"/>
      <c r="BA53" s="1036"/>
      <c r="BB53" s="1036"/>
      <c r="BC53" s="1036"/>
      <c r="BD53" s="1036"/>
      <c r="BE53" s="982"/>
      <c r="BF53" s="982"/>
      <c r="BG53" s="982"/>
      <c r="BH53" s="982"/>
      <c r="BI53" s="983"/>
      <c r="BJ53" s="218"/>
      <c r="BK53" s="218"/>
      <c r="BL53" s="218"/>
      <c r="BM53" s="218"/>
      <c r="BN53" s="218"/>
      <c r="BO53" s="227"/>
      <c r="BP53" s="227"/>
      <c r="BQ53" s="224">
        <v>47</v>
      </c>
      <c r="BR53" s="225"/>
      <c r="BS53" s="1002"/>
      <c r="BT53" s="1003"/>
      <c r="BU53" s="1003"/>
      <c r="BV53" s="1003"/>
      <c r="BW53" s="1003"/>
      <c r="BX53" s="1003"/>
      <c r="BY53" s="1003"/>
      <c r="BZ53" s="1003"/>
      <c r="CA53" s="1003"/>
      <c r="CB53" s="1003"/>
      <c r="CC53" s="1003"/>
      <c r="CD53" s="1003"/>
      <c r="CE53" s="1003"/>
      <c r="CF53" s="1003"/>
      <c r="CG53" s="1024"/>
      <c r="CH53" s="999"/>
      <c r="CI53" s="1000"/>
      <c r="CJ53" s="1000"/>
      <c r="CK53" s="1000"/>
      <c r="CL53" s="1001"/>
      <c r="CM53" s="999"/>
      <c r="CN53" s="1000"/>
      <c r="CO53" s="1000"/>
      <c r="CP53" s="1000"/>
      <c r="CQ53" s="1001"/>
      <c r="CR53" s="999"/>
      <c r="CS53" s="1000"/>
      <c r="CT53" s="1000"/>
      <c r="CU53" s="1000"/>
      <c r="CV53" s="1001"/>
      <c r="CW53" s="999"/>
      <c r="CX53" s="1000"/>
      <c r="CY53" s="1000"/>
      <c r="CZ53" s="1000"/>
      <c r="DA53" s="1001"/>
      <c r="DB53" s="999"/>
      <c r="DC53" s="1000"/>
      <c r="DD53" s="1000"/>
      <c r="DE53" s="1000"/>
      <c r="DF53" s="1001"/>
      <c r="DG53" s="999"/>
      <c r="DH53" s="1000"/>
      <c r="DI53" s="1000"/>
      <c r="DJ53" s="1000"/>
      <c r="DK53" s="1001"/>
      <c r="DL53" s="999"/>
      <c r="DM53" s="1000"/>
      <c r="DN53" s="1000"/>
      <c r="DO53" s="1000"/>
      <c r="DP53" s="1001"/>
      <c r="DQ53" s="999"/>
      <c r="DR53" s="1000"/>
      <c r="DS53" s="1000"/>
      <c r="DT53" s="1000"/>
      <c r="DU53" s="1001"/>
      <c r="DV53" s="1002"/>
      <c r="DW53" s="1003"/>
      <c r="DX53" s="1003"/>
      <c r="DY53" s="1003"/>
      <c r="DZ53" s="1004"/>
      <c r="EA53" s="216"/>
    </row>
    <row r="54" spans="1:131" ht="26.25" customHeight="1" x14ac:dyDescent="0.2">
      <c r="A54" s="224">
        <v>27</v>
      </c>
      <c r="B54" s="1040"/>
      <c r="C54" s="1041"/>
      <c r="D54" s="1041"/>
      <c r="E54" s="1041"/>
      <c r="F54" s="1041"/>
      <c r="G54" s="1041"/>
      <c r="H54" s="1041"/>
      <c r="I54" s="1041"/>
      <c r="J54" s="1041"/>
      <c r="K54" s="1041"/>
      <c r="L54" s="1041"/>
      <c r="M54" s="1041"/>
      <c r="N54" s="1041"/>
      <c r="O54" s="1041"/>
      <c r="P54" s="1042"/>
      <c r="Q54" s="1043"/>
      <c r="R54" s="1035"/>
      <c r="S54" s="1035"/>
      <c r="T54" s="1035"/>
      <c r="U54" s="1035"/>
      <c r="V54" s="1035"/>
      <c r="W54" s="1035"/>
      <c r="X54" s="1035"/>
      <c r="Y54" s="1035"/>
      <c r="Z54" s="1035"/>
      <c r="AA54" s="1035"/>
      <c r="AB54" s="1035"/>
      <c r="AC54" s="1035"/>
      <c r="AD54" s="1035"/>
      <c r="AE54" s="1044"/>
      <c r="AF54" s="1045"/>
      <c r="AG54" s="1046"/>
      <c r="AH54" s="1046"/>
      <c r="AI54" s="1046"/>
      <c r="AJ54" s="1047"/>
      <c r="AK54" s="1034"/>
      <c r="AL54" s="1035"/>
      <c r="AM54" s="1035"/>
      <c r="AN54" s="1035"/>
      <c r="AO54" s="1035"/>
      <c r="AP54" s="1035"/>
      <c r="AQ54" s="1035"/>
      <c r="AR54" s="1035"/>
      <c r="AS54" s="1035"/>
      <c r="AT54" s="1035"/>
      <c r="AU54" s="1035"/>
      <c r="AV54" s="1035"/>
      <c r="AW54" s="1035"/>
      <c r="AX54" s="1035"/>
      <c r="AY54" s="1035"/>
      <c r="AZ54" s="1036"/>
      <c r="BA54" s="1036"/>
      <c r="BB54" s="1036"/>
      <c r="BC54" s="1036"/>
      <c r="BD54" s="1036"/>
      <c r="BE54" s="982"/>
      <c r="BF54" s="982"/>
      <c r="BG54" s="982"/>
      <c r="BH54" s="982"/>
      <c r="BI54" s="983"/>
      <c r="BJ54" s="218"/>
      <c r="BK54" s="218"/>
      <c r="BL54" s="218"/>
      <c r="BM54" s="218"/>
      <c r="BN54" s="218"/>
      <c r="BO54" s="227"/>
      <c r="BP54" s="227"/>
      <c r="BQ54" s="224">
        <v>48</v>
      </c>
      <c r="BR54" s="225"/>
      <c r="BS54" s="1002"/>
      <c r="BT54" s="1003"/>
      <c r="BU54" s="1003"/>
      <c r="BV54" s="1003"/>
      <c r="BW54" s="1003"/>
      <c r="BX54" s="1003"/>
      <c r="BY54" s="1003"/>
      <c r="BZ54" s="1003"/>
      <c r="CA54" s="1003"/>
      <c r="CB54" s="1003"/>
      <c r="CC54" s="1003"/>
      <c r="CD54" s="1003"/>
      <c r="CE54" s="1003"/>
      <c r="CF54" s="1003"/>
      <c r="CG54" s="1024"/>
      <c r="CH54" s="999"/>
      <c r="CI54" s="1000"/>
      <c r="CJ54" s="1000"/>
      <c r="CK54" s="1000"/>
      <c r="CL54" s="1001"/>
      <c r="CM54" s="999"/>
      <c r="CN54" s="1000"/>
      <c r="CO54" s="1000"/>
      <c r="CP54" s="1000"/>
      <c r="CQ54" s="1001"/>
      <c r="CR54" s="999"/>
      <c r="CS54" s="1000"/>
      <c r="CT54" s="1000"/>
      <c r="CU54" s="1000"/>
      <c r="CV54" s="1001"/>
      <c r="CW54" s="999"/>
      <c r="CX54" s="1000"/>
      <c r="CY54" s="1000"/>
      <c r="CZ54" s="1000"/>
      <c r="DA54" s="1001"/>
      <c r="DB54" s="999"/>
      <c r="DC54" s="1000"/>
      <c r="DD54" s="1000"/>
      <c r="DE54" s="1000"/>
      <c r="DF54" s="1001"/>
      <c r="DG54" s="999"/>
      <c r="DH54" s="1000"/>
      <c r="DI54" s="1000"/>
      <c r="DJ54" s="1000"/>
      <c r="DK54" s="1001"/>
      <c r="DL54" s="999"/>
      <c r="DM54" s="1000"/>
      <c r="DN54" s="1000"/>
      <c r="DO54" s="1000"/>
      <c r="DP54" s="1001"/>
      <c r="DQ54" s="999"/>
      <c r="DR54" s="1000"/>
      <c r="DS54" s="1000"/>
      <c r="DT54" s="1000"/>
      <c r="DU54" s="1001"/>
      <c r="DV54" s="1002"/>
      <c r="DW54" s="1003"/>
      <c r="DX54" s="1003"/>
      <c r="DY54" s="1003"/>
      <c r="DZ54" s="1004"/>
      <c r="EA54" s="216"/>
    </row>
    <row r="55" spans="1:131" ht="26.25" customHeight="1" x14ac:dyDescent="0.2">
      <c r="A55" s="224">
        <v>28</v>
      </c>
      <c r="B55" s="1040"/>
      <c r="C55" s="1041"/>
      <c r="D55" s="1041"/>
      <c r="E55" s="1041"/>
      <c r="F55" s="1041"/>
      <c r="G55" s="1041"/>
      <c r="H55" s="1041"/>
      <c r="I55" s="1041"/>
      <c r="J55" s="1041"/>
      <c r="K55" s="1041"/>
      <c r="L55" s="1041"/>
      <c r="M55" s="1041"/>
      <c r="N55" s="1041"/>
      <c r="O55" s="1041"/>
      <c r="P55" s="1042"/>
      <c r="Q55" s="1043"/>
      <c r="R55" s="1035"/>
      <c r="S55" s="1035"/>
      <c r="T55" s="1035"/>
      <c r="U55" s="1035"/>
      <c r="V55" s="1035"/>
      <c r="W55" s="1035"/>
      <c r="X55" s="1035"/>
      <c r="Y55" s="1035"/>
      <c r="Z55" s="1035"/>
      <c r="AA55" s="1035"/>
      <c r="AB55" s="1035"/>
      <c r="AC55" s="1035"/>
      <c r="AD55" s="1035"/>
      <c r="AE55" s="1044"/>
      <c r="AF55" s="1045"/>
      <c r="AG55" s="1046"/>
      <c r="AH55" s="1046"/>
      <c r="AI55" s="1046"/>
      <c r="AJ55" s="1047"/>
      <c r="AK55" s="1034"/>
      <c r="AL55" s="1035"/>
      <c r="AM55" s="1035"/>
      <c r="AN55" s="1035"/>
      <c r="AO55" s="1035"/>
      <c r="AP55" s="1035"/>
      <c r="AQ55" s="1035"/>
      <c r="AR55" s="1035"/>
      <c r="AS55" s="1035"/>
      <c r="AT55" s="1035"/>
      <c r="AU55" s="1035"/>
      <c r="AV55" s="1035"/>
      <c r="AW55" s="1035"/>
      <c r="AX55" s="1035"/>
      <c r="AY55" s="1035"/>
      <c r="AZ55" s="1036"/>
      <c r="BA55" s="1036"/>
      <c r="BB55" s="1036"/>
      <c r="BC55" s="1036"/>
      <c r="BD55" s="1036"/>
      <c r="BE55" s="982"/>
      <c r="BF55" s="982"/>
      <c r="BG55" s="982"/>
      <c r="BH55" s="982"/>
      <c r="BI55" s="983"/>
      <c r="BJ55" s="218"/>
      <c r="BK55" s="218"/>
      <c r="BL55" s="218"/>
      <c r="BM55" s="218"/>
      <c r="BN55" s="218"/>
      <c r="BO55" s="227"/>
      <c r="BP55" s="227"/>
      <c r="BQ55" s="224">
        <v>49</v>
      </c>
      <c r="BR55" s="225"/>
      <c r="BS55" s="1002"/>
      <c r="BT55" s="1003"/>
      <c r="BU55" s="1003"/>
      <c r="BV55" s="1003"/>
      <c r="BW55" s="1003"/>
      <c r="BX55" s="1003"/>
      <c r="BY55" s="1003"/>
      <c r="BZ55" s="1003"/>
      <c r="CA55" s="1003"/>
      <c r="CB55" s="1003"/>
      <c r="CC55" s="1003"/>
      <c r="CD55" s="1003"/>
      <c r="CE55" s="1003"/>
      <c r="CF55" s="1003"/>
      <c r="CG55" s="1024"/>
      <c r="CH55" s="999"/>
      <c r="CI55" s="1000"/>
      <c r="CJ55" s="1000"/>
      <c r="CK55" s="1000"/>
      <c r="CL55" s="1001"/>
      <c r="CM55" s="999"/>
      <c r="CN55" s="1000"/>
      <c r="CO55" s="1000"/>
      <c r="CP55" s="1000"/>
      <c r="CQ55" s="1001"/>
      <c r="CR55" s="999"/>
      <c r="CS55" s="1000"/>
      <c r="CT55" s="1000"/>
      <c r="CU55" s="1000"/>
      <c r="CV55" s="1001"/>
      <c r="CW55" s="999"/>
      <c r="CX55" s="1000"/>
      <c r="CY55" s="1000"/>
      <c r="CZ55" s="1000"/>
      <c r="DA55" s="1001"/>
      <c r="DB55" s="999"/>
      <c r="DC55" s="1000"/>
      <c r="DD55" s="1000"/>
      <c r="DE55" s="1000"/>
      <c r="DF55" s="1001"/>
      <c r="DG55" s="999"/>
      <c r="DH55" s="1000"/>
      <c r="DI55" s="1000"/>
      <c r="DJ55" s="1000"/>
      <c r="DK55" s="1001"/>
      <c r="DL55" s="999"/>
      <c r="DM55" s="1000"/>
      <c r="DN55" s="1000"/>
      <c r="DO55" s="1000"/>
      <c r="DP55" s="1001"/>
      <c r="DQ55" s="999"/>
      <c r="DR55" s="1000"/>
      <c r="DS55" s="1000"/>
      <c r="DT55" s="1000"/>
      <c r="DU55" s="1001"/>
      <c r="DV55" s="1002"/>
      <c r="DW55" s="1003"/>
      <c r="DX55" s="1003"/>
      <c r="DY55" s="1003"/>
      <c r="DZ55" s="1004"/>
      <c r="EA55" s="216"/>
    </row>
    <row r="56" spans="1:131" ht="26.25" customHeight="1" x14ac:dyDescent="0.2">
      <c r="A56" s="224">
        <v>29</v>
      </c>
      <c r="B56" s="1040"/>
      <c r="C56" s="1041"/>
      <c r="D56" s="1041"/>
      <c r="E56" s="1041"/>
      <c r="F56" s="1041"/>
      <c r="G56" s="1041"/>
      <c r="H56" s="1041"/>
      <c r="I56" s="1041"/>
      <c r="J56" s="1041"/>
      <c r="K56" s="1041"/>
      <c r="L56" s="1041"/>
      <c r="M56" s="1041"/>
      <c r="N56" s="1041"/>
      <c r="O56" s="1041"/>
      <c r="P56" s="1042"/>
      <c r="Q56" s="1043"/>
      <c r="R56" s="1035"/>
      <c r="S56" s="1035"/>
      <c r="T56" s="1035"/>
      <c r="U56" s="1035"/>
      <c r="V56" s="1035"/>
      <c r="W56" s="1035"/>
      <c r="X56" s="1035"/>
      <c r="Y56" s="1035"/>
      <c r="Z56" s="1035"/>
      <c r="AA56" s="1035"/>
      <c r="AB56" s="1035"/>
      <c r="AC56" s="1035"/>
      <c r="AD56" s="1035"/>
      <c r="AE56" s="1044"/>
      <c r="AF56" s="1045"/>
      <c r="AG56" s="1046"/>
      <c r="AH56" s="1046"/>
      <c r="AI56" s="1046"/>
      <c r="AJ56" s="1047"/>
      <c r="AK56" s="1034"/>
      <c r="AL56" s="1035"/>
      <c r="AM56" s="1035"/>
      <c r="AN56" s="1035"/>
      <c r="AO56" s="1035"/>
      <c r="AP56" s="1035"/>
      <c r="AQ56" s="1035"/>
      <c r="AR56" s="1035"/>
      <c r="AS56" s="1035"/>
      <c r="AT56" s="1035"/>
      <c r="AU56" s="1035"/>
      <c r="AV56" s="1035"/>
      <c r="AW56" s="1035"/>
      <c r="AX56" s="1035"/>
      <c r="AY56" s="1035"/>
      <c r="AZ56" s="1036"/>
      <c r="BA56" s="1036"/>
      <c r="BB56" s="1036"/>
      <c r="BC56" s="1036"/>
      <c r="BD56" s="1036"/>
      <c r="BE56" s="982"/>
      <c r="BF56" s="982"/>
      <c r="BG56" s="982"/>
      <c r="BH56" s="982"/>
      <c r="BI56" s="983"/>
      <c r="BJ56" s="218"/>
      <c r="BK56" s="218"/>
      <c r="BL56" s="218"/>
      <c r="BM56" s="218"/>
      <c r="BN56" s="218"/>
      <c r="BO56" s="227"/>
      <c r="BP56" s="227"/>
      <c r="BQ56" s="224">
        <v>50</v>
      </c>
      <c r="BR56" s="225"/>
      <c r="BS56" s="1002"/>
      <c r="BT56" s="1003"/>
      <c r="BU56" s="1003"/>
      <c r="BV56" s="1003"/>
      <c r="BW56" s="1003"/>
      <c r="BX56" s="1003"/>
      <c r="BY56" s="1003"/>
      <c r="BZ56" s="1003"/>
      <c r="CA56" s="1003"/>
      <c r="CB56" s="1003"/>
      <c r="CC56" s="1003"/>
      <c r="CD56" s="1003"/>
      <c r="CE56" s="1003"/>
      <c r="CF56" s="1003"/>
      <c r="CG56" s="1024"/>
      <c r="CH56" s="999"/>
      <c r="CI56" s="1000"/>
      <c r="CJ56" s="1000"/>
      <c r="CK56" s="1000"/>
      <c r="CL56" s="1001"/>
      <c r="CM56" s="999"/>
      <c r="CN56" s="1000"/>
      <c r="CO56" s="1000"/>
      <c r="CP56" s="1000"/>
      <c r="CQ56" s="1001"/>
      <c r="CR56" s="999"/>
      <c r="CS56" s="1000"/>
      <c r="CT56" s="1000"/>
      <c r="CU56" s="1000"/>
      <c r="CV56" s="1001"/>
      <c r="CW56" s="999"/>
      <c r="CX56" s="1000"/>
      <c r="CY56" s="1000"/>
      <c r="CZ56" s="1000"/>
      <c r="DA56" s="1001"/>
      <c r="DB56" s="999"/>
      <c r="DC56" s="1000"/>
      <c r="DD56" s="1000"/>
      <c r="DE56" s="1000"/>
      <c r="DF56" s="1001"/>
      <c r="DG56" s="999"/>
      <c r="DH56" s="1000"/>
      <c r="DI56" s="1000"/>
      <c r="DJ56" s="1000"/>
      <c r="DK56" s="1001"/>
      <c r="DL56" s="999"/>
      <c r="DM56" s="1000"/>
      <c r="DN56" s="1000"/>
      <c r="DO56" s="1000"/>
      <c r="DP56" s="1001"/>
      <c r="DQ56" s="999"/>
      <c r="DR56" s="1000"/>
      <c r="DS56" s="1000"/>
      <c r="DT56" s="1000"/>
      <c r="DU56" s="1001"/>
      <c r="DV56" s="1002"/>
      <c r="DW56" s="1003"/>
      <c r="DX56" s="1003"/>
      <c r="DY56" s="1003"/>
      <c r="DZ56" s="1004"/>
      <c r="EA56" s="216"/>
    </row>
    <row r="57" spans="1:131" ht="26.25" customHeight="1" x14ac:dyDescent="0.2">
      <c r="A57" s="224">
        <v>30</v>
      </c>
      <c r="B57" s="1040"/>
      <c r="C57" s="1041"/>
      <c r="D57" s="1041"/>
      <c r="E57" s="1041"/>
      <c r="F57" s="1041"/>
      <c r="G57" s="1041"/>
      <c r="H57" s="1041"/>
      <c r="I57" s="1041"/>
      <c r="J57" s="1041"/>
      <c r="K57" s="1041"/>
      <c r="L57" s="1041"/>
      <c r="M57" s="1041"/>
      <c r="N57" s="1041"/>
      <c r="O57" s="1041"/>
      <c r="P57" s="1042"/>
      <c r="Q57" s="1043"/>
      <c r="R57" s="1035"/>
      <c r="S57" s="1035"/>
      <c r="T57" s="1035"/>
      <c r="U57" s="1035"/>
      <c r="V57" s="1035"/>
      <c r="W57" s="1035"/>
      <c r="X57" s="1035"/>
      <c r="Y57" s="1035"/>
      <c r="Z57" s="1035"/>
      <c r="AA57" s="1035"/>
      <c r="AB57" s="1035"/>
      <c r="AC57" s="1035"/>
      <c r="AD57" s="1035"/>
      <c r="AE57" s="1044"/>
      <c r="AF57" s="1045"/>
      <c r="AG57" s="1046"/>
      <c r="AH57" s="1046"/>
      <c r="AI57" s="1046"/>
      <c r="AJ57" s="1047"/>
      <c r="AK57" s="1034"/>
      <c r="AL57" s="1035"/>
      <c r="AM57" s="1035"/>
      <c r="AN57" s="1035"/>
      <c r="AO57" s="1035"/>
      <c r="AP57" s="1035"/>
      <c r="AQ57" s="1035"/>
      <c r="AR57" s="1035"/>
      <c r="AS57" s="1035"/>
      <c r="AT57" s="1035"/>
      <c r="AU57" s="1035"/>
      <c r="AV57" s="1035"/>
      <c r="AW57" s="1035"/>
      <c r="AX57" s="1035"/>
      <c r="AY57" s="1035"/>
      <c r="AZ57" s="1036"/>
      <c r="BA57" s="1036"/>
      <c r="BB57" s="1036"/>
      <c r="BC57" s="1036"/>
      <c r="BD57" s="1036"/>
      <c r="BE57" s="982"/>
      <c r="BF57" s="982"/>
      <c r="BG57" s="982"/>
      <c r="BH57" s="982"/>
      <c r="BI57" s="983"/>
      <c r="BJ57" s="218"/>
      <c r="BK57" s="218"/>
      <c r="BL57" s="218"/>
      <c r="BM57" s="218"/>
      <c r="BN57" s="218"/>
      <c r="BO57" s="227"/>
      <c r="BP57" s="227"/>
      <c r="BQ57" s="224">
        <v>51</v>
      </c>
      <c r="BR57" s="225"/>
      <c r="BS57" s="1002"/>
      <c r="BT57" s="1003"/>
      <c r="BU57" s="1003"/>
      <c r="BV57" s="1003"/>
      <c r="BW57" s="1003"/>
      <c r="BX57" s="1003"/>
      <c r="BY57" s="1003"/>
      <c r="BZ57" s="1003"/>
      <c r="CA57" s="1003"/>
      <c r="CB57" s="1003"/>
      <c r="CC57" s="1003"/>
      <c r="CD57" s="1003"/>
      <c r="CE57" s="1003"/>
      <c r="CF57" s="1003"/>
      <c r="CG57" s="1024"/>
      <c r="CH57" s="999"/>
      <c r="CI57" s="1000"/>
      <c r="CJ57" s="1000"/>
      <c r="CK57" s="1000"/>
      <c r="CL57" s="1001"/>
      <c r="CM57" s="999"/>
      <c r="CN57" s="1000"/>
      <c r="CO57" s="1000"/>
      <c r="CP57" s="1000"/>
      <c r="CQ57" s="1001"/>
      <c r="CR57" s="999"/>
      <c r="CS57" s="1000"/>
      <c r="CT57" s="1000"/>
      <c r="CU57" s="1000"/>
      <c r="CV57" s="1001"/>
      <c r="CW57" s="999"/>
      <c r="CX57" s="1000"/>
      <c r="CY57" s="1000"/>
      <c r="CZ57" s="1000"/>
      <c r="DA57" s="1001"/>
      <c r="DB57" s="999"/>
      <c r="DC57" s="1000"/>
      <c r="DD57" s="1000"/>
      <c r="DE57" s="1000"/>
      <c r="DF57" s="1001"/>
      <c r="DG57" s="999"/>
      <c r="DH57" s="1000"/>
      <c r="DI57" s="1000"/>
      <c r="DJ57" s="1000"/>
      <c r="DK57" s="1001"/>
      <c r="DL57" s="999"/>
      <c r="DM57" s="1000"/>
      <c r="DN57" s="1000"/>
      <c r="DO57" s="1000"/>
      <c r="DP57" s="1001"/>
      <c r="DQ57" s="999"/>
      <c r="DR57" s="1000"/>
      <c r="DS57" s="1000"/>
      <c r="DT57" s="1000"/>
      <c r="DU57" s="1001"/>
      <c r="DV57" s="1002"/>
      <c r="DW57" s="1003"/>
      <c r="DX57" s="1003"/>
      <c r="DY57" s="1003"/>
      <c r="DZ57" s="1004"/>
      <c r="EA57" s="216"/>
    </row>
    <row r="58" spans="1:131" ht="26.25" customHeight="1" x14ac:dyDescent="0.2">
      <c r="A58" s="224">
        <v>31</v>
      </c>
      <c r="B58" s="1040"/>
      <c r="C58" s="1041"/>
      <c r="D58" s="1041"/>
      <c r="E58" s="1041"/>
      <c r="F58" s="1041"/>
      <c r="G58" s="1041"/>
      <c r="H58" s="1041"/>
      <c r="I58" s="1041"/>
      <c r="J58" s="1041"/>
      <c r="K58" s="1041"/>
      <c r="L58" s="1041"/>
      <c r="M58" s="1041"/>
      <c r="N58" s="1041"/>
      <c r="O58" s="1041"/>
      <c r="P58" s="1042"/>
      <c r="Q58" s="1043"/>
      <c r="R58" s="1035"/>
      <c r="S58" s="1035"/>
      <c r="T58" s="1035"/>
      <c r="U58" s="1035"/>
      <c r="V58" s="1035"/>
      <c r="W58" s="1035"/>
      <c r="X58" s="1035"/>
      <c r="Y58" s="1035"/>
      <c r="Z58" s="1035"/>
      <c r="AA58" s="1035"/>
      <c r="AB58" s="1035"/>
      <c r="AC58" s="1035"/>
      <c r="AD58" s="1035"/>
      <c r="AE58" s="1044"/>
      <c r="AF58" s="1045"/>
      <c r="AG58" s="1046"/>
      <c r="AH58" s="1046"/>
      <c r="AI58" s="1046"/>
      <c r="AJ58" s="1047"/>
      <c r="AK58" s="1034"/>
      <c r="AL58" s="1035"/>
      <c r="AM58" s="1035"/>
      <c r="AN58" s="1035"/>
      <c r="AO58" s="1035"/>
      <c r="AP58" s="1035"/>
      <c r="AQ58" s="1035"/>
      <c r="AR58" s="1035"/>
      <c r="AS58" s="1035"/>
      <c r="AT58" s="1035"/>
      <c r="AU58" s="1035"/>
      <c r="AV58" s="1035"/>
      <c r="AW58" s="1035"/>
      <c r="AX58" s="1035"/>
      <c r="AY58" s="1035"/>
      <c r="AZ58" s="1036"/>
      <c r="BA58" s="1036"/>
      <c r="BB58" s="1036"/>
      <c r="BC58" s="1036"/>
      <c r="BD58" s="1036"/>
      <c r="BE58" s="982"/>
      <c r="BF58" s="982"/>
      <c r="BG58" s="982"/>
      <c r="BH58" s="982"/>
      <c r="BI58" s="983"/>
      <c r="BJ58" s="218"/>
      <c r="BK58" s="218"/>
      <c r="BL58" s="218"/>
      <c r="BM58" s="218"/>
      <c r="BN58" s="218"/>
      <c r="BO58" s="227"/>
      <c r="BP58" s="227"/>
      <c r="BQ58" s="224">
        <v>52</v>
      </c>
      <c r="BR58" s="225"/>
      <c r="BS58" s="1002"/>
      <c r="BT58" s="1003"/>
      <c r="BU58" s="1003"/>
      <c r="BV58" s="1003"/>
      <c r="BW58" s="1003"/>
      <c r="BX58" s="1003"/>
      <c r="BY58" s="1003"/>
      <c r="BZ58" s="1003"/>
      <c r="CA58" s="1003"/>
      <c r="CB58" s="1003"/>
      <c r="CC58" s="1003"/>
      <c r="CD58" s="1003"/>
      <c r="CE58" s="1003"/>
      <c r="CF58" s="1003"/>
      <c r="CG58" s="1024"/>
      <c r="CH58" s="999"/>
      <c r="CI58" s="1000"/>
      <c r="CJ58" s="1000"/>
      <c r="CK58" s="1000"/>
      <c r="CL58" s="1001"/>
      <c r="CM58" s="999"/>
      <c r="CN58" s="1000"/>
      <c r="CO58" s="1000"/>
      <c r="CP58" s="1000"/>
      <c r="CQ58" s="1001"/>
      <c r="CR58" s="999"/>
      <c r="CS58" s="1000"/>
      <c r="CT58" s="1000"/>
      <c r="CU58" s="1000"/>
      <c r="CV58" s="1001"/>
      <c r="CW58" s="999"/>
      <c r="CX58" s="1000"/>
      <c r="CY58" s="1000"/>
      <c r="CZ58" s="1000"/>
      <c r="DA58" s="1001"/>
      <c r="DB58" s="999"/>
      <c r="DC58" s="1000"/>
      <c r="DD58" s="1000"/>
      <c r="DE58" s="1000"/>
      <c r="DF58" s="1001"/>
      <c r="DG58" s="999"/>
      <c r="DH58" s="1000"/>
      <c r="DI58" s="1000"/>
      <c r="DJ58" s="1000"/>
      <c r="DK58" s="1001"/>
      <c r="DL58" s="999"/>
      <c r="DM58" s="1000"/>
      <c r="DN58" s="1000"/>
      <c r="DO58" s="1000"/>
      <c r="DP58" s="1001"/>
      <c r="DQ58" s="999"/>
      <c r="DR58" s="1000"/>
      <c r="DS58" s="1000"/>
      <c r="DT58" s="1000"/>
      <c r="DU58" s="1001"/>
      <c r="DV58" s="1002"/>
      <c r="DW58" s="1003"/>
      <c r="DX58" s="1003"/>
      <c r="DY58" s="1003"/>
      <c r="DZ58" s="1004"/>
      <c r="EA58" s="216"/>
    </row>
    <row r="59" spans="1:131" ht="26.25" customHeight="1" x14ac:dyDescent="0.2">
      <c r="A59" s="224">
        <v>32</v>
      </c>
      <c r="B59" s="1040"/>
      <c r="C59" s="1041"/>
      <c r="D59" s="1041"/>
      <c r="E59" s="1041"/>
      <c r="F59" s="1041"/>
      <c r="G59" s="1041"/>
      <c r="H59" s="1041"/>
      <c r="I59" s="1041"/>
      <c r="J59" s="1041"/>
      <c r="K59" s="1041"/>
      <c r="L59" s="1041"/>
      <c r="M59" s="1041"/>
      <c r="N59" s="1041"/>
      <c r="O59" s="1041"/>
      <c r="P59" s="1042"/>
      <c r="Q59" s="1043"/>
      <c r="R59" s="1035"/>
      <c r="S59" s="1035"/>
      <c r="T59" s="1035"/>
      <c r="U59" s="1035"/>
      <c r="V59" s="1035"/>
      <c r="W59" s="1035"/>
      <c r="X59" s="1035"/>
      <c r="Y59" s="1035"/>
      <c r="Z59" s="1035"/>
      <c r="AA59" s="1035"/>
      <c r="AB59" s="1035"/>
      <c r="AC59" s="1035"/>
      <c r="AD59" s="1035"/>
      <c r="AE59" s="1044"/>
      <c r="AF59" s="1045"/>
      <c r="AG59" s="1046"/>
      <c r="AH59" s="1046"/>
      <c r="AI59" s="1046"/>
      <c r="AJ59" s="1047"/>
      <c r="AK59" s="1034"/>
      <c r="AL59" s="1035"/>
      <c r="AM59" s="1035"/>
      <c r="AN59" s="1035"/>
      <c r="AO59" s="1035"/>
      <c r="AP59" s="1035"/>
      <c r="AQ59" s="1035"/>
      <c r="AR59" s="1035"/>
      <c r="AS59" s="1035"/>
      <c r="AT59" s="1035"/>
      <c r="AU59" s="1035"/>
      <c r="AV59" s="1035"/>
      <c r="AW59" s="1035"/>
      <c r="AX59" s="1035"/>
      <c r="AY59" s="1035"/>
      <c r="AZ59" s="1036"/>
      <c r="BA59" s="1036"/>
      <c r="BB59" s="1036"/>
      <c r="BC59" s="1036"/>
      <c r="BD59" s="1036"/>
      <c r="BE59" s="982"/>
      <c r="BF59" s="982"/>
      <c r="BG59" s="982"/>
      <c r="BH59" s="982"/>
      <c r="BI59" s="983"/>
      <c r="BJ59" s="218"/>
      <c r="BK59" s="218"/>
      <c r="BL59" s="218"/>
      <c r="BM59" s="218"/>
      <c r="BN59" s="218"/>
      <c r="BO59" s="227"/>
      <c r="BP59" s="227"/>
      <c r="BQ59" s="224">
        <v>53</v>
      </c>
      <c r="BR59" s="225"/>
      <c r="BS59" s="1002"/>
      <c r="BT59" s="1003"/>
      <c r="BU59" s="1003"/>
      <c r="BV59" s="1003"/>
      <c r="BW59" s="1003"/>
      <c r="BX59" s="1003"/>
      <c r="BY59" s="1003"/>
      <c r="BZ59" s="1003"/>
      <c r="CA59" s="1003"/>
      <c r="CB59" s="1003"/>
      <c r="CC59" s="1003"/>
      <c r="CD59" s="1003"/>
      <c r="CE59" s="1003"/>
      <c r="CF59" s="1003"/>
      <c r="CG59" s="1024"/>
      <c r="CH59" s="999"/>
      <c r="CI59" s="1000"/>
      <c r="CJ59" s="1000"/>
      <c r="CK59" s="1000"/>
      <c r="CL59" s="1001"/>
      <c r="CM59" s="999"/>
      <c r="CN59" s="1000"/>
      <c r="CO59" s="1000"/>
      <c r="CP59" s="1000"/>
      <c r="CQ59" s="1001"/>
      <c r="CR59" s="999"/>
      <c r="CS59" s="1000"/>
      <c r="CT59" s="1000"/>
      <c r="CU59" s="1000"/>
      <c r="CV59" s="1001"/>
      <c r="CW59" s="999"/>
      <c r="CX59" s="1000"/>
      <c r="CY59" s="1000"/>
      <c r="CZ59" s="1000"/>
      <c r="DA59" s="1001"/>
      <c r="DB59" s="999"/>
      <c r="DC59" s="1000"/>
      <c r="DD59" s="1000"/>
      <c r="DE59" s="1000"/>
      <c r="DF59" s="1001"/>
      <c r="DG59" s="999"/>
      <c r="DH59" s="1000"/>
      <c r="DI59" s="1000"/>
      <c r="DJ59" s="1000"/>
      <c r="DK59" s="1001"/>
      <c r="DL59" s="999"/>
      <c r="DM59" s="1000"/>
      <c r="DN59" s="1000"/>
      <c r="DO59" s="1000"/>
      <c r="DP59" s="1001"/>
      <c r="DQ59" s="999"/>
      <c r="DR59" s="1000"/>
      <c r="DS59" s="1000"/>
      <c r="DT59" s="1000"/>
      <c r="DU59" s="1001"/>
      <c r="DV59" s="1002"/>
      <c r="DW59" s="1003"/>
      <c r="DX59" s="1003"/>
      <c r="DY59" s="1003"/>
      <c r="DZ59" s="1004"/>
      <c r="EA59" s="216"/>
    </row>
    <row r="60" spans="1:131" ht="26.25" customHeight="1" x14ac:dyDescent="0.2">
      <c r="A60" s="224">
        <v>33</v>
      </c>
      <c r="B60" s="1040"/>
      <c r="C60" s="1041"/>
      <c r="D60" s="1041"/>
      <c r="E60" s="1041"/>
      <c r="F60" s="1041"/>
      <c r="G60" s="1041"/>
      <c r="H60" s="1041"/>
      <c r="I60" s="1041"/>
      <c r="J60" s="1041"/>
      <c r="K60" s="1041"/>
      <c r="L60" s="1041"/>
      <c r="M60" s="1041"/>
      <c r="N60" s="1041"/>
      <c r="O60" s="1041"/>
      <c r="P60" s="1042"/>
      <c r="Q60" s="1043"/>
      <c r="R60" s="1035"/>
      <c r="S60" s="1035"/>
      <c r="T60" s="1035"/>
      <c r="U60" s="1035"/>
      <c r="V60" s="1035"/>
      <c r="W60" s="1035"/>
      <c r="X60" s="1035"/>
      <c r="Y60" s="1035"/>
      <c r="Z60" s="1035"/>
      <c r="AA60" s="1035"/>
      <c r="AB60" s="1035"/>
      <c r="AC60" s="1035"/>
      <c r="AD60" s="1035"/>
      <c r="AE60" s="1044"/>
      <c r="AF60" s="1045"/>
      <c r="AG60" s="1046"/>
      <c r="AH60" s="1046"/>
      <c r="AI60" s="1046"/>
      <c r="AJ60" s="1047"/>
      <c r="AK60" s="1034"/>
      <c r="AL60" s="1035"/>
      <c r="AM60" s="1035"/>
      <c r="AN60" s="1035"/>
      <c r="AO60" s="1035"/>
      <c r="AP60" s="1035"/>
      <c r="AQ60" s="1035"/>
      <c r="AR60" s="1035"/>
      <c r="AS60" s="1035"/>
      <c r="AT60" s="1035"/>
      <c r="AU60" s="1035"/>
      <c r="AV60" s="1035"/>
      <c r="AW60" s="1035"/>
      <c r="AX60" s="1035"/>
      <c r="AY60" s="1035"/>
      <c r="AZ60" s="1036"/>
      <c r="BA60" s="1036"/>
      <c r="BB60" s="1036"/>
      <c r="BC60" s="1036"/>
      <c r="BD60" s="1036"/>
      <c r="BE60" s="982"/>
      <c r="BF60" s="982"/>
      <c r="BG60" s="982"/>
      <c r="BH60" s="982"/>
      <c r="BI60" s="983"/>
      <c r="BJ60" s="218"/>
      <c r="BK60" s="218"/>
      <c r="BL60" s="218"/>
      <c r="BM60" s="218"/>
      <c r="BN60" s="218"/>
      <c r="BO60" s="227"/>
      <c r="BP60" s="227"/>
      <c r="BQ60" s="224">
        <v>54</v>
      </c>
      <c r="BR60" s="225"/>
      <c r="BS60" s="1002"/>
      <c r="BT60" s="1003"/>
      <c r="BU60" s="1003"/>
      <c r="BV60" s="1003"/>
      <c r="BW60" s="1003"/>
      <c r="BX60" s="1003"/>
      <c r="BY60" s="1003"/>
      <c r="BZ60" s="1003"/>
      <c r="CA60" s="1003"/>
      <c r="CB60" s="1003"/>
      <c r="CC60" s="1003"/>
      <c r="CD60" s="1003"/>
      <c r="CE60" s="1003"/>
      <c r="CF60" s="1003"/>
      <c r="CG60" s="1024"/>
      <c r="CH60" s="999"/>
      <c r="CI60" s="1000"/>
      <c r="CJ60" s="1000"/>
      <c r="CK60" s="1000"/>
      <c r="CL60" s="1001"/>
      <c r="CM60" s="999"/>
      <c r="CN60" s="1000"/>
      <c r="CO60" s="1000"/>
      <c r="CP60" s="1000"/>
      <c r="CQ60" s="1001"/>
      <c r="CR60" s="999"/>
      <c r="CS60" s="1000"/>
      <c r="CT60" s="1000"/>
      <c r="CU60" s="1000"/>
      <c r="CV60" s="1001"/>
      <c r="CW60" s="999"/>
      <c r="CX60" s="1000"/>
      <c r="CY60" s="1000"/>
      <c r="CZ60" s="1000"/>
      <c r="DA60" s="1001"/>
      <c r="DB60" s="999"/>
      <c r="DC60" s="1000"/>
      <c r="DD60" s="1000"/>
      <c r="DE60" s="1000"/>
      <c r="DF60" s="1001"/>
      <c r="DG60" s="999"/>
      <c r="DH60" s="1000"/>
      <c r="DI60" s="1000"/>
      <c r="DJ60" s="1000"/>
      <c r="DK60" s="1001"/>
      <c r="DL60" s="999"/>
      <c r="DM60" s="1000"/>
      <c r="DN60" s="1000"/>
      <c r="DO60" s="1000"/>
      <c r="DP60" s="1001"/>
      <c r="DQ60" s="999"/>
      <c r="DR60" s="1000"/>
      <c r="DS60" s="1000"/>
      <c r="DT60" s="1000"/>
      <c r="DU60" s="1001"/>
      <c r="DV60" s="1002"/>
      <c r="DW60" s="1003"/>
      <c r="DX60" s="1003"/>
      <c r="DY60" s="1003"/>
      <c r="DZ60" s="1004"/>
      <c r="EA60" s="216"/>
    </row>
    <row r="61" spans="1:131" ht="26.25" customHeight="1" thickBot="1" x14ac:dyDescent="0.25">
      <c r="A61" s="224">
        <v>34</v>
      </c>
      <c r="B61" s="1040"/>
      <c r="C61" s="1041"/>
      <c r="D61" s="1041"/>
      <c r="E61" s="1041"/>
      <c r="F61" s="1041"/>
      <c r="G61" s="1041"/>
      <c r="H61" s="1041"/>
      <c r="I61" s="1041"/>
      <c r="J61" s="1041"/>
      <c r="K61" s="1041"/>
      <c r="L61" s="1041"/>
      <c r="M61" s="1041"/>
      <c r="N61" s="1041"/>
      <c r="O61" s="1041"/>
      <c r="P61" s="1042"/>
      <c r="Q61" s="1043"/>
      <c r="R61" s="1035"/>
      <c r="S61" s="1035"/>
      <c r="T61" s="1035"/>
      <c r="U61" s="1035"/>
      <c r="V61" s="1035"/>
      <c r="W61" s="1035"/>
      <c r="X61" s="1035"/>
      <c r="Y61" s="1035"/>
      <c r="Z61" s="1035"/>
      <c r="AA61" s="1035"/>
      <c r="AB61" s="1035"/>
      <c r="AC61" s="1035"/>
      <c r="AD61" s="1035"/>
      <c r="AE61" s="1044"/>
      <c r="AF61" s="1045"/>
      <c r="AG61" s="1046"/>
      <c r="AH61" s="1046"/>
      <c r="AI61" s="1046"/>
      <c r="AJ61" s="1047"/>
      <c r="AK61" s="1034"/>
      <c r="AL61" s="1035"/>
      <c r="AM61" s="1035"/>
      <c r="AN61" s="1035"/>
      <c r="AO61" s="1035"/>
      <c r="AP61" s="1035"/>
      <c r="AQ61" s="1035"/>
      <c r="AR61" s="1035"/>
      <c r="AS61" s="1035"/>
      <c r="AT61" s="1035"/>
      <c r="AU61" s="1035"/>
      <c r="AV61" s="1035"/>
      <c r="AW61" s="1035"/>
      <c r="AX61" s="1035"/>
      <c r="AY61" s="1035"/>
      <c r="AZ61" s="1036"/>
      <c r="BA61" s="1036"/>
      <c r="BB61" s="1036"/>
      <c r="BC61" s="1036"/>
      <c r="BD61" s="1036"/>
      <c r="BE61" s="982"/>
      <c r="BF61" s="982"/>
      <c r="BG61" s="982"/>
      <c r="BH61" s="982"/>
      <c r="BI61" s="983"/>
      <c r="BJ61" s="218"/>
      <c r="BK61" s="218"/>
      <c r="BL61" s="218"/>
      <c r="BM61" s="218"/>
      <c r="BN61" s="218"/>
      <c r="BO61" s="227"/>
      <c r="BP61" s="227"/>
      <c r="BQ61" s="224">
        <v>55</v>
      </c>
      <c r="BR61" s="225"/>
      <c r="BS61" s="1002"/>
      <c r="BT61" s="1003"/>
      <c r="BU61" s="1003"/>
      <c r="BV61" s="1003"/>
      <c r="BW61" s="1003"/>
      <c r="BX61" s="1003"/>
      <c r="BY61" s="1003"/>
      <c r="BZ61" s="1003"/>
      <c r="CA61" s="1003"/>
      <c r="CB61" s="1003"/>
      <c r="CC61" s="1003"/>
      <c r="CD61" s="1003"/>
      <c r="CE61" s="1003"/>
      <c r="CF61" s="1003"/>
      <c r="CG61" s="1024"/>
      <c r="CH61" s="999"/>
      <c r="CI61" s="1000"/>
      <c r="CJ61" s="1000"/>
      <c r="CK61" s="1000"/>
      <c r="CL61" s="1001"/>
      <c r="CM61" s="999"/>
      <c r="CN61" s="1000"/>
      <c r="CO61" s="1000"/>
      <c r="CP61" s="1000"/>
      <c r="CQ61" s="1001"/>
      <c r="CR61" s="999"/>
      <c r="CS61" s="1000"/>
      <c r="CT61" s="1000"/>
      <c r="CU61" s="1000"/>
      <c r="CV61" s="1001"/>
      <c r="CW61" s="999"/>
      <c r="CX61" s="1000"/>
      <c r="CY61" s="1000"/>
      <c r="CZ61" s="1000"/>
      <c r="DA61" s="1001"/>
      <c r="DB61" s="999"/>
      <c r="DC61" s="1000"/>
      <c r="DD61" s="1000"/>
      <c r="DE61" s="1000"/>
      <c r="DF61" s="1001"/>
      <c r="DG61" s="999"/>
      <c r="DH61" s="1000"/>
      <c r="DI61" s="1000"/>
      <c r="DJ61" s="1000"/>
      <c r="DK61" s="1001"/>
      <c r="DL61" s="999"/>
      <c r="DM61" s="1000"/>
      <c r="DN61" s="1000"/>
      <c r="DO61" s="1000"/>
      <c r="DP61" s="1001"/>
      <c r="DQ61" s="999"/>
      <c r="DR61" s="1000"/>
      <c r="DS61" s="1000"/>
      <c r="DT61" s="1000"/>
      <c r="DU61" s="1001"/>
      <c r="DV61" s="1002"/>
      <c r="DW61" s="1003"/>
      <c r="DX61" s="1003"/>
      <c r="DY61" s="1003"/>
      <c r="DZ61" s="1004"/>
      <c r="EA61" s="216"/>
    </row>
    <row r="62" spans="1:131" ht="26.25" customHeight="1" x14ac:dyDescent="0.2">
      <c r="A62" s="224">
        <v>35</v>
      </c>
      <c r="B62" s="1040"/>
      <c r="C62" s="1041"/>
      <c r="D62" s="1041"/>
      <c r="E62" s="1041"/>
      <c r="F62" s="1041"/>
      <c r="G62" s="1041"/>
      <c r="H62" s="1041"/>
      <c r="I62" s="1041"/>
      <c r="J62" s="1041"/>
      <c r="K62" s="1041"/>
      <c r="L62" s="1041"/>
      <c r="M62" s="1041"/>
      <c r="N62" s="1041"/>
      <c r="O62" s="1041"/>
      <c r="P62" s="1042"/>
      <c r="Q62" s="1043"/>
      <c r="R62" s="1035"/>
      <c r="S62" s="1035"/>
      <c r="T62" s="1035"/>
      <c r="U62" s="1035"/>
      <c r="V62" s="1035"/>
      <c r="W62" s="1035"/>
      <c r="X62" s="1035"/>
      <c r="Y62" s="1035"/>
      <c r="Z62" s="1035"/>
      <c r="AA62" s="1035"/>
      <c r="AB62" s="1035"/>
      <c r="AC62" s="1035"/>
      <c r="AD62" s="1035"/>
      <c r="AE62" s="1044"/>
      <c r="AF62" s="1045"/>
      <c r="AG62" s="1046"/>
      <c r="AH62" s="1046"/>
      <c r="AI62" s="1046"/>
      <c r="AJ62" s="1047"/>
      <c r="AK62" s="1034"/>
      <c r="AL62" s="1035"/>
      <c r="AM62" s="1035"/>
      <c r="AN62" s="1035"/>
      <c r="AO62" s="1035"/>
      <c r="AP62" s="1035"/>
      <c r="AQ62" s="1035"/>
      <c r="AR62" s="1035"/>
      <c r="AS62" s="1035"/>
      <c r="AT62" s="1035"/>
      <c r="AU62" s="1035"/>
      <c r="AV62" s="1035"/>
      <c r="AW62" s="1035"/>
      <c r="AX62" s="1035"/>
      <c r="AY62" s="1035"/>
      <c r="AZ62" s="1036"/>
      <c r="BA62" s="1036"/>
      <c r="BB62" s="1036"/>
      <c r="BC62" s="1036"/>
      <c r="BD62" s="1036"/>
      <c r="BE62" s="982"/>
      <c r="BF62" s="982"/>
      <c r="BG62" s="982"/>
      <c r="BH62" s="982"/>
      <c r="BI62" s="983"/>
      <c r="BJ62" s="1037" t="s">
        <v>341</v>
      </c>
      <c r="BK62" s="1038"/>
      <c r="BL62" s="1038"/>
      <c r="BM62" s="1038"/>
      <c r="BN62" s="1039"/>
      <c r="BO62" s="227"/>
      <c r="BP62" s="227"/>
      <c r="BQ62" s="224">
        <v>56</v>
      </c>
      <c r="BR62" s="225"/>
      <c r="BS62" s="1002"/>
      <c r="BT62" s="1003"/>
      <c r="BU62" s="1003"/>
      <c r="BV62" s="1003"/>
      <c r="BW62" s="1003"/>
      <c r="BX62" s="1003"/>
      <c r="BY62" s="1003"/>
      <c r="BZ62" s="1003"/>
      <c r="CA62" s="1003"/>
      <c r="CB62" s="1003"/>
      <c r="CC62" s="1003"/>
      <c r="CD62" s="1003"/>
      <c r="CE62" s="1003"/>
      <c r="CF62" s="1003"/>
      <c r="CG62" s="1024"/>
      <c r="CH62" s="999"/>
      <c r="CI62" s="1000"/>
      <c r="CJ62" s="1000"/>
      <c r="CK62" s="1000"/>
      <c r="CL62" s="1001"/>
      <c r="CM62" s="999"/>
      <c r="CN62" s="1000"/>
      <c r="CO62" s="1000"/>
      <c r="CP62" s="1000"/>
      <c r="CQ62" s="1001"/>
      <c r="CR62" s="999"/>
      <c r="CS62" s="1000"/>
      <c r="CT62" s="1000"/>
      <c r="CU62" s="1000"/>
      <c r="CV62" s="1001"/>
      <c r="CW62" s="999"/>
      <c r="CX62" s="1000"/>
      <c r="CY62" s="1000"/>
      <c r="CZ62" s="1000"/>
      <c r="DA62" s="1001"/>
      <c r="DB62" s="999"/>
      <c r="DC62" s="1000"/>
      <c r="DD62" s="1000"/>
      <c r="DE62" s="1000"/>
      <c r="DF62" s="1001"/>
      <c r="DG62" s="999"/>
      <c r="DH62" s="1000"/>
      <c r="DI62" s="1000"/>
      <c r="DJ62" s="1000"/>
      <c r="DK62" s="1001"/>
      <c r="DL62" s="999"/>
      <c r="DM62" s="1000"/>
      <c r="DN62" s="1000"/>
      <c r="DO62" s="1000"/>
      <c r="DP62" s="1001"/>
      <c r="DQ62" s="999"/>
      <c r="DR62" s="1000"/>
      <c r="DS62" s="1000"/>
      <c r="DT62" s="1000"/>
      <c r="DU62" s="1001"/>
      <c r="DV62" s="1002"/>
      <c r="DW62" s="1003"/>
      <c r="DX62" s="1003"/>
      <c r="DY62" s="1003"/>
      <c r="DZ62" s="1004"/>
      <c r="EA62" s="216"/>
    </row>
    <row r="63" spans="1:131" ht="26.25" customHeight="1" thickBot="1" x14ac:dyDescent="0.25">
      <c r="A63" s="226" t="s">
        <v>318</v>
      </c>
      <c r="B63" s="947" t="s">
        <v>342</v>
      </c>
      <c r="C63" s="948"/>
      <c r="D63" s="948"/>
      <c r="E63" s="948"/>
      <c r="F63" s="948"/>
      <c r="G63" s="948"/>
      <c r="H63" s="948"/>
      <c r="I63" s="948"/>
      <c r="J63" s="948"/>
      <c r="K63" s="948"/>
      <c r="L63" s="948"/>
      <c r="M63" s="948"/>
      <c r="N63" s="948"/>
      <c r="O63" s="948"/>
      <c r="P63" s="958"/>
      <c r="Q63" s="972"/>
      <c r="R63" s="973"/>
      <c r="S63" s="973"/>
      <c r="T63" s="973"/>
      <c r="U63" s="973"/>
      <c r="V63" s="973"/>
      <c r="W63" s="973"/>
      <c r="X63" s="973"/>
      <c r="Y63" s="973"/>
      <c r="Z63" s="973"/>
      <c r="AA63" s="973"/>
      <c r="AB63" s="973"/>
      <c r="AC63" s="973"/>
      <c r="AD63" s="973"/>
      <c r="AE63" s="1030"/>
      <c r="AF63" s="1031">
        <v>1132</v>
      </c>
      <c r="AG63" s="969"/>
      <c r="AH63" s="969"/>
      <c r="AI63" s="969"/>
      <c r="AJ63" s="1032"/>
      <c r="AK63" s="1033"/>
      <c r="AL63" s="973"/>
      <c r="AM63" s="973"/>
      <c r="AN63" s="973"/>
      <c r="AO63" s="973"/>
      <c r="AP63" s="969"/>
      <c r="AQ63" s="969"/>
      <c r="AR63" s="969"/>
      <c r="AS63" s="969"/>
      <c r="AT63" s="969"/>
      <c r="AU63" s="969"/>
      <c r="AV63" s="969"/>
      <c r="AW63" s="969"/>
      <c r="AX63" s="969"/>
      <c r="AY63" s="969"/>
      <c r="AZ63" s="1027"/>
      <c r="BA63" s="1027"/>
      <c r="BB63" s="1027"/>
      <c r="BC63" s="1027"/>
      <c r="BD63" s="1027"/>
      <c r="BE63" s="970"/>
      <c r="BF63" s="970"/>
      <c r="BG63" s="970"/>
      <c r="BH63" s="970"/>
      <c r="BI63" s="971"/>
      <c r="BJ63" s="1028" t="s">
        <v>316</v>
      </c>
      <c r="BK63" s="963"/>
      <c r="BL63" s="963"/>
      <c r="BM63" s="963"/>
      <c r="BN63" s="1029"/>
      <c r="BO63" s="227"/>
      <c r="BP63" s="227"/>
      <c r="BQ63" s="224">
        <v>57</v>
      </c>
      <c r="BR63" s="225"/>
      <c r="BS63" s="1002"/>
      <c r="BT63" s="1003"/>
      <c r="BU63" s="1003"/>
      <c r="BV63" s="1003"/>
      <c r="BW63" s="1003"/>
      <c r="BX63" s="1003"/>
      <c r="BY63" s="1003"/>
      <c r="BZ63" s="1003"/>
      <c r="CA63" s="1003"/>
      <c r="CB63" s="1003"/>
      <c r="CC63" s="1003"/>
      <c r="CD63" s="1003"/>
      <c r="CE63" s="1003"/>
      <c r="CF63" s="1003"/>
      <c r="CG63" s="1024"/>
      <c r="CH63" s="999"/>
      <c r="CI63" s="1000"/>
      <c r="CJ63" s="1000"/>
      <c r="CK63" s="1000"/>
      <c r="CL63" s="1001"/>
      <c r="CM63" s="999"/>
      <c r="CN63" s="1000"/>
      <c r="CO63" s="1000"/>
      <c r="CP63" s="1000"/>
      <c r="CQ63" s="1001"/>
      <c r="CR63" s="999"/>
      <c r="CS63" s="1000"/>
      <c r="CT63" s="1000"/>
      <c r="CU63" s="1000"/>
      <c r="CV63" s="1001"/>
      <c r="CW63" s="999"/>
      <c r="CX63" s="1000"/>
      <c r="CY63" s="1000"/>
      <c r="CZ63" s="1000"/>
      <c r="DA63" s="1001"/>
      <c r="DB63" s="999"/>
      <c r="DC63" s="1000"/>
      <c r="DD63" s="1000"/>
      <c r="DE63" s="1000"/>
      <c r="DF63" s="1001"/>
      <c r="DG63" s="999"/>
      <c r="DH63" s="1000"/>
      <c r="DI63" s="1000"/>
      <c r="DJ63" s="1000"/>
      <c r="DK63" s="1001"/>
      <c r="DL63" s="999"/>
      <c r="DM63" s="1000"/>
      <c r="DN63" s="1000"/>
      <c r="DO63" s="1000"/>
      <c r="DP63" s="1001"/>
      <c r="DQ63" s="999"/>
      <c r="DR63" s="1000"/>
      <c r="DS63" s="1000"/>
      <c r="DT63" s="1000"/>
      <c r="DU63" s="1001"/>
      <c r="DV63" s="1002"/>
      <c r="DW63" s="1003"/>
      <c r="DX63" s="1003"/>
      <c r="DY63" s="1003"/>
      <c r="DZ63" s="1004"/>
      <c r="EA63" s="216"/>
    </row>
    <row r="64" spans="1:131" ht="26.25" customHeight="1" x14ac:dyDescent="0.2">
      <c r="A64" s="227"/>
      <c r="B64" s="227"/>
      <c r="C64" s="227"/>
      <c r="D64" s="227"/>
      <c r="E64" s="227"/>
      <c r="F64" s="227"/>
      <c r="G64" s="227"/>
      <c r="H64" s="227"/>
      <c r="I64" s="227"/>
      <c r="J64" s="227"/>
      <c r="K64" s="227"/>
      <c r="L64" s="227"/>
      <c r="M64" s="227"/>
      <c r="N64" s="227"/>
      <c r="O64" s="227"/>
      <c r="P64" s="227"/>
      <c r="Q64" s="227"/>
      <c r="R64" s="227"/>
      <c r="S64" s="227"/>
      <c r="T64" s="227"/>
      <c r="U64" s="227"/>
      <c r="V64" s="227"/>
      <c r="W64" s="227"/>
      <c r="X64" s="227"/>
      <c r="Y64" s="227"/>
      <c r="Z64" s="227"/>
      <c r="AA64" s="227"/>
      <c r="AB64" s="227"/>
      <c r="AC64" s="227"/>
      <c r="AD64" s="227"/>
      <c r="AE64" s="227"/>
      <c r="AF64" s="227"/>
      <c r="AG64" s="227"/>
      <c r="AH64" s="227"/>
      <c r="AI64" s="227"/>
      <c r="AJ64" s="227"/>
      <c r="AK64" s="227"/>
      <c r="AL64" s="227"/>
      <c r="AM64" s="227"/>
      <c r="AN64" s="227"/>
      <c r="AO64" s="227"/>
      <c r="AP64" s="227"/>
      <c r="AQ64" s="227"/>
      <c r="AR64" s="227"/>
      <c r="AS64" s="227"/>
      <c r="AT64" s="227"/>
      <c r="AU64" s="227"/>
      <c r="AV64" s="227"/>
      <c r="AW64" s="227"/>
      <c r="AX64" s="227"/>
      <c r="AY64" s="227"/>
      <c r="AZ64" s="227"/>
      <c r="BA64" s="227"/>
      <c r="BB64" s="227"/>
      <c r="BC64" s="227"/>
      <c r="BD64" s="227"/>
      <c r="BE64" s="227"/>
      <c r="BF64" s="227"/>
      <c r="BG64" s="227"/>
      <c r="BH64" s="227"/>
      <c r="BI64" s="227"/>
      <c r="BJ64" s="227"/>
      <c r="BK64" s="227"/>
      <c r="BL64" s="227"/>
      <c r="BM64" s="227"/>
      <c r="BN64" s="227"/>
      <c r="BO64" s="227"/>
      <c r="BP64" s="227"/>
      <c r="BQ64" s="224">
        <v>58</v>
      </c>
      <c r="BR64" s="225"/>
      <c r="BS64" s="1002"/>
      <c r="BT64" s="1003"/>
      <c r="BU64" s="1003"/>
      <c r="BV64" s="1003"/>
      <c r="BW64" s="1003"/>
      <c r="BX64" s="1003"/>
      <c r="BY64" s="1003"/>
      <c r="BZ64" s="1003"/>
      <c r="CA64" s="1003"/>
      <c r="CB64" s="1003"/>
      <c r="CC64" s="1003"/>
      <c r="CD64" s="1003"/>
      <c r="CE64" s="1003"/>
      <c r="CF64" s="1003"/>
      <c r="CG64" s="1024"/>
      <c r="CH64" s="999"/>
      <c r="CI64" s="1000"/>
      <c r="CJ64" s="1000"/>
      <c r="CK64" s="1000"/>
      <c r="CL64" s="1001"/>
      <c r="CM64" s="999"/>
      <c r="CN64" s="1000"/>
      <c r="CO64" s="1000"/>
      <c r="CP64" s="1000"/>
      <c r="CQ64" s="1001"/>
      <c r="CR64" s="999"/>
      <c r="CS64" s="1000"/>
      <c r="CT64" s="1000"/>
      <c r="CU64" s="1000"/>
      <c r="CV64" s="1001"/>
      <c r="CW64" s="999"/>
      <c r="CX64" s="1000"/>
      <c r="CY64" s="1000"/>
      <c r="CZ64" s="1000"/>
      <c r="DA64" s="1001"/>
      <c r="DB64" s="999"/>
      <c r="DC64" s="1000"/>
      <c r="DD64" s="1000"/>
      <c r="DE64" s="1000"/>
      <c r="DF64" s="1001"/>
      <c r="DG64" s="999"/>
      <c r="DH64" s="1000"/>
      <c r="DI64" s="1000"/>
      <c r="DJ64" s="1000"/>
      <c r="DK64" s="1001"/>
      <c r="DL64" s="999"/>
      <c r="DM64" s="1000"/>
      <c r="DN64" s="1000"/>
      <c r="DO64" s="1000"/>
      <c r="DP64" s="1001"/>
      <c r="DQ64" s="999"/>
      <c r="DR64" s="1000"/>
      <c r="DS64" s="1000"/>
      <c r="DT64" s="1000"/>
      <c r="DU64" s="1001"/>
      <c r="DV64" s="1002"/>
      <c r="DW64" s="1003"/>
      <c r="DX64" s="1003"/>
      <c r="DY64" s="1003"/>
      <c r="DZ64" s="1004"/>
      <c r="EA64" s="216"/>
    </row>
    <row r="65" spans="1:131" ht="26.25" customHeight="1" thickBot="1" x14ac:dyDescent="0.25">
      <c r="A65" s="218" t="s">
        <v>343</v>
      </c>
      <c r="B65" s="218"/>
      <c r="C65" s="218"/>
      <c r="D65" s="218"/>
      <c r="E65" s="218"/>
      <c r="F65" s="218"/>
      <c r="G65" s="218"/>
      <c r="H65" s="218"/>
      <c r="I65" s="218"/>
      <c r="J65" s="218"/>
      <c r="K65" s="218"/>
      <c r="L65" s="218"/>
      <c r="M65" s="218"/>
      <c r="N65" s="218"/>
      <c r="O65" s="218"/>
      <c r="P65" s="218"/>
      <c r="Q65" s="218"/>
      <c r="R65" s="218"/>
      <c r="S65" s="218"/>
      <c r="T65" s="218"/>
      <c r="U65" s="218"/>
      <c r="V65" s="218"/>
      <c r="W65" s="218"/>
      <c r="X65" s="218"/>
      <c r="Y65" s="218"/>
      <c r="Z65" s="218"/>
      <c r="AA65" s="218"/>
      <c r="AB65" s="218"/>
      <c r="AC65" s="218"/>
      <c r="AD65" s="218"/>
      <c r="AE65" s="218"/>
      <c r="AF65" s="218"/>
      <c r="AG65" s="218"/>
      <c r="AH65" s="218"/>
      <c r="AI65" s="218"/>
      <c r="AJ65" s="218"/>
      <c r="AK65" s="218"/>
      <c r="AL65" s="218"/>
      <c r="AM65" s="218"/>
      <c r="AN65" s="218"/>
      <c r="AO65" s="218"/>
      <c r="AP65" s="218"/>
      <c r="AQ65" s="218"/>
      <c r="AR65" s="218"/>
      <c r="AS65" s="218"/>
      <c r="AT65" s="218"/>
      <c r="AU65" s="218"/>
      <c r="AV65" s="218"/>
      <c r="AW65" s="218"/>
      <c r="AX65" s="218"/>
      <c r="AY65" s="218"/>
      <c r="AZ65" s="218"/>
      <c r="BA65" s="218"/>
      <c r="BB65" s="218"/>
      <c r="BC65" s="218"/>
      <c r="BD65" s="218"/>
      <c r="BE65" s="227"/>
      <c r="BF65" s="227"/>
      <c r="BG65" s="227"/>
      <c r="BH65" s="227"/>
      <c r="BI65" s="227"/>
      <c r="BJ65" s="227"/>
      <c r="BK65" s="227"/>
      <c r="BL65" s="227"/>
      <c r="BM65" s="227"/>
      <c r="BN65" s="227"/>
      <c r="BO65" s="227"/>
      <c r="BP65" s="227"/>
      <c r="BQ65" s="224">
        <v>59</v>
      </c>
      <c r="BR65" s="225"/>
      <c r="BS65" s="1002"/>
      <c r="BT65" s="1003"/>
      <c r="BU65" s="1003"/>
      <c r="BV65" s="1003"/>
      <c r="BW65" s="1003"/>
      <c r="BX65" s="1003"/>
      <c r="BY65" s="1003"/>
      <c r="BZ65" s="1003"/>
      <c r="CA65" s="1003"/>
      <c r="CB65" s="1003"/>
      <c r="CC65" s="1003"/>
      <c r="CD65" s="1003"/>
      <c r="CE65" s="1003"/>
      <c r="CF65" s="1003"/>
      <c r="CG65" s="1024"/>
      <c r="CH65" s="999"/>
      <c r="CI65" s="1000"/>
      <c r="CJ65" s="1000"/>
      <c r="CK65" s="1000"/>
      <c r="CL65" s="1001"/>
      <c r="CM65" s="999"/>
      <c r="CN65" s="1000"/>
      <c r="CO65" s="1000"/>
      <c r="CP65" s="1000"/>
      <c r="CQ65" s="1001"/>
      <c r="CR65" s="999"/>
      <c r="CS65" s="1000"/>
      <c r="CT65" s="1000"/>
      <c r="CU65" s="1000"/>
      <c r="CV65" s="1001"/>
      <c r="CW65" s="999"/>
      <c r="CX65" s="1000"/>
      <c r="CY65" s="1000"/>
      <c r="CZ65" s="1000"/>
      <c r="DA65" s="1001"/>
      <c r="DB65" s="999"/>
      <c r="DC65" s="1000"/>
      <c r="DD65" s="1000"/>
      <c r="DE65" s="1000"/>
      <c r="DF65" s="1001"/>
      <c r="DG65" s="999"/>
      <c r="DH65" s="1000"/>
      <c r="DI65" s="1000"/>
      <c r="DJ65" s="1000"/>
      <c r="DK65" s="1001"/>
      <c r="DL65" s="999"/>
      <c r="DM65" s="1000"/>
      <c r="DN65" s="1000"/>
      <c r="DO65" s="1000"/>
      <c r="DP65" s="1001"/>
      <c r="DQ65" s="999"/>
      <c r="DR65" s="1000"/>
      <c r="DS65" s="1000"/>
      <c r="DT65" s="1000"/>
      <c r="DU65" s="1001"/>
      <c r="DV65" s="1002"/>
      <c r="DW65" s="1003"/>
      <c r="DX65" s="1003"/>
      <c r="DY65" s="1003"/>
      <c r="DZ65" s="1004"/>
      <c r="EA65" s="216"/>
    </row>
    <row r="66" spans="1:131" ht="26.25" customHeight="1" x14ac:dyDescent="0.2">
      <c r="A66" s="1005" t="s">
        <v>344</v>
      </c>
      <c r="B66" s="1006"/>
      <c r="C66" s="1006"/>
      <c r="D66" s="1006"/>
      <c r="E66" s="1006"/>
      <c r="F66" s="1006"/>
      <c r="G66" s="1006"/>
      <c r="H66" s="1006"/>
      <c r="I66" s="1006"/>
      <c r="J66" s="1006"/>
      <c r="K66" s="1006"/>
      <c r="L66" s="1006"/>
      <c r="M66" s="1006"/>
      <c r="N66" s="1006"/>
      <c r="O66" s="1006"/>
      <c r="P66" s="1007"/>
      <c r="Q66" s="1011" t="s">
        <v>345</v>
      </c>
      <c r="R66" s="1012"/>
      <c r="S66" s="1012"/>
      <c r="T66" s="1012"/>
      <c r="U66" s="1013"/>
      <c r="V66" s="1011" t="s">
        <v>346</v>
      </c>
      <c r="W66" s="1012"/>
      <c r="X66" s="1012"/>
      <c r="Y66" s="1012"/>
      <c r="Z66" s="1013"/>
      <c r="AA66" s="1011" t="s">
        <v>347</v>
      </c>
      <c r="AB66" s="1012"/>
      <c r="AC66" s="1012"/>
      <c r="AD66" s="1012"/>
      <c r="AE66" s="1013"/>
      <c r="AF66" s="1017" t="s">
        <v>348</v>
      </c>
      <c r="AG66" s="1018"/>
      <c r="AH66" s="1018"/>
      <c r="AI66" s="1018"/>
      <c r="AJ66" s="1019"/>
      <c r="AK66" s="1011" t="s">
        <v>349</v>
      </c>
      <c r="AL66" s="1006"/>
      <c r="AM66" s="1006"/>
      <c r="AN66" s="1006"/>
      <c r="AO66" s="1007"/>
      <c r="AP66" s="1011" t="s">
        <v>328</v>
      </c>
      <c r="AQ66" s="1012"/>
      <c r="AR66" s="1012"/>
      <c r="AS66" s="1012"/>
      <c r="AT66" s="1013"/>
      <c r="AU66" s="1011" t="s">
        <v>350</v>
      </c>
      <c r="AV66" s="1012"/>
      <c r="AW66" s="1012"/>
      <c r="AX66" s="1012"/>
      <c r="AY66" s="1013"/>
      <c r="AZ66" s="1011" t="s">
        <v>304</v>
      </c>
      <c r="BA66" s="1012"/>
      <c r="BB66" s="1012"/>
      <c r="BC66" s="1012"/>
      <c r="BD66" s="1025"/>
      <c r="BE66" s="227"/>
      <c r="BF66" s="227"/>
      <c r="BG66" s="227"/>
      <c r="BH66" s="227"/>
      <c r="BI66" s="227"/>
      <c r="BJ66" s="227"/>
      <c r="BK66" s="227"/>
      <c r="BL66" s="227"/>
      <c r="BM66" s="227"/>
      <c r="BN66" s="227"/>
      <c r="BO66" s="227"/>
      <c r="BP66" s="227"/>
      <c r="BQ66" s="224">
        <v>60</v>
      </c>
      <c r="BR66" s="229"/>
      <c r="BS66" s="955"/>
      <c r="BT66" s="956"/>
      <c r="BU66" s="956"/>
      <c r="BV66" s="956"/>
      <c r="BW66" s="956"/>
      <c r="BX66" s="956"/>
      <c r="BY66" s="956"/>
      <c r="BZ66" s="956"/>
      <c r="CA66" s="956"/>
      <c r="CB66" s="956"/>
      <c r="CC66" s="956"/>
      <c r="CD66" s="956"/>
      <c r="CE66" s="956"/>
      <c r="CF66" s="956"/>
      <c r="CG66" s="965"/>
      <c r="CH66" s="966"/>
      <c r="CI66" s="967"/>
      <c r="CJ66" s="967"/>
      <c r="CK66" s="967"/>
      <c r="CL66" s="968"/>
      <c r="CM66" s="966"/>
      <c r="CN66" s="967"/>
      <c r="CO66" s="967"/>
      <c r="CP66" s="967"/>
      <c r="CQ66" s="968"/>
      <c r="CR66" s="966"/>
      <c r="CS66" s="967"/>
      <c r="CT66" s="967"/>
      <c r="CU66" s="967"/>
      <c r="CV66" s="968"/>
      <c r="CW66" s="966"/>
      <c r="CX66" s="967"/>
      <c r="CY66" s="967"/>
      <c r="CZ66" s="967"/>
      <c r="DA66" s="968"/>
      <c r="DB66" s="966"/>
      <c r="DC66" s="967"/>
      <c r="DD66" s="967"/>
      <c r="DE66" s="967"/>
      <c r="DF66" s="968"/>
      <c r="DG66" s="966"/>
      <c r="DH66" s="967"/>
      <c r="DI66" s="967"/>
      <c r="DJ66" s="967"/>
      <c r="DK66" s="968"/>
      <c r="DL66" s="966"/>
      <c r="DM66" s="967"/>
      <c r="DN66" s="967"/>
      <c r="DO66" s="967"/>
      <c r="DP66" s="968"/>
      <c r="DQ66" s="966"/>
      <c r="DR66" s="967"/>
      <c r="DS66" s="967"/>
      <c r="DT66" s="967"/>
      <c r="DU66" s="968"/>
      <c r="DV66" s="955"/>
      <c r="DW66" s="956"/>
      <c r="DX66" s="956"/>
      <c r="DY66" s="956"/>
      <c r="DZ66" s="957"/>
      <c r="EA66" s="216"/>
    </row>
    <row r="67" spans="1:131" ht="26.25" customHeight="1" thickBot="1" x14ac:dyDescent="0.25">
      <c r="A67" s="1008"/>
      <c r="B67" s="1009"/>
      <c r="C67" s="1009"/>
      <c r="D67" s="1009"/>
      <c r="E67" s="1009"/>
      <c r="F67" s="1009"/>
      <c r="G67" s="1009"/>
      <c r="H67" s="1009"/>
      <c r="I67" s="1009"/>
      <c r="J67" s="1009"/>
      <c r="K67" s="1009"/>
      <c r="L67" s="1009"/>
      <c r="M67" s="1009"/>
      <c r="N67" s="1009"/>
      <c r="O67" s="1009"/>
      <c r="P67" s="1010"/>
      <c r="Q67" s="1014"/>
      <c r="R67" s="1015"/>
      <c r="S67" s="1015"/>
      <c r="T67" s="1015"/>
      <c r="U67" s="1016"/>
      <c r="V67" s="1014"/>
      <c r="W67" s="1015"/>
      <c r="X67" s="1015"/>
      <c r="Y67" s="1015"/>
      <c r="Z67" s="1016"/>
      <c r="AA67" s="1014"/>
      <c r="AB67" s="1015"/>
      <c r="AC67" s="1015"/>
      <c r="AD67" s="1015"/>
      <c r="AE67" s="1016"/>
      <c r="AF67" s="1020"/>
      <c r="AG67" s="1021"/>
      <c r="AH67" s="1021"/>
      <c r="AI67" s="1021"/>
      <c r="AJ67" s="1022"/>
      <c r="AK67" s="1023"/>
      <c r="AL67" s="1009"/>
      <c r="AM67" s="1009"/>
      <c r="AN67" s="1009"/>
      <c r="AO67" s="1010"/>
      <c r="AP67" s="1014"/>
      <c r="AQ67" s="1015"/>
      <c r="AR67" s="1015"/>
      <c r="AS67" s="1015"/>
      <c r="AT67" s="1016"/>
      <c r="AU67" s="1014"/>
      <c r="AV67" s="1015"/>
      <c r="AW67" s="1015"/>
      <c r="AX67" s="1015"/>
      <c r="AY67" s="1016"/>
      <c r="AZ67" s="1014"/>
      <c r="BA67" s="1015"/>
      <c r="BB67" s="1015"/>
      <c r="BC67" s="1015"/>
      <c r="BD67" s="1026"/>
      <c r="BE67" s="227"/>
      <c r="BF67" s="227"/>
      <c r="BG67" s="227"/>
      <c r="BH67" s="227"/>
      <c r="BI67" s="227"/>
      <c r="BJ67" s="227"/>
      <c r="BK67" s="227"/>
      <c r="BL67" s="227"/>
      <c r="BM67" s="227"/>
      <c r="BN67" s="227"/>
      <c r="BO67" s="227"/>
      <c r="BP67" s="227"/>
      <c r="BQ67" s="224">
        <v>61</v>
      </c>
      <c r="BR67" s="229"/>
      <c r="BS67" s="955"/>
      <c r="BT67" s="956"/>
      <c r="BU67" s="956"/>
      <c r="BV67" s="956"/>
      <c r="BW67" s="956"/>
      <c r="BX67" s="956"/>
      <c r="BY67" s="956"/>
      <c r="BZ67" s="956"/>
      <c r="CA67" s="956"/>
      <c r="CB67" s="956"/>
      <c r="CC67" s="956"/>
      <c r="CD67" s="956"/>
      <c r="CE67" s="956"/>
      <c r="CF67" s="956"/>
      <c r="CG67" s="965"/>
      <c r="CH67" s="966"/>
      <c r="CI67" s="967"/>
      <c r="CJ67" s="967"/>
      <c r="CK67" s="967"/>
      <c r="CL67" s="968"/>
      <c r="CM67" s="966"/>
      <c r="CN67" s="967"/>
      <c r="CO67" s="967"/>
      <c r="CP67" s="967"/>
      <c r="CQ67" s="968"/>
      <c r="CR67" s="966"/>
      <c r="CS67" s="967"/>
      <c r="CT67" s="967"/>
      <c r="CU67" s="967"/>
      <c r="CV67" s="968"/>
      <c r="CW67" s="966"/>
      <c r="CX67" s="967"/>
      <c r="CY67" s="967"/>
      <c r="CZ67" s="967"/>
      <c r="DA67" s="968"/>
      <c r="DB67" s="966"/>
      <c r="DC67" s="967"/>
      <c r="DD67" s="967"/>
      <c r="DE67" s="967"/>
      <c r="DF67" s="968"/>
      <c r="DG67" s="966"/>
      <c r="DH67" s="967"/>
      <c r="DI67" s="967"/>
      <c r="DJ67" s="967"/>
      <c r="DK67" s="968"/>
      <c r="DL67" s="966"/>
      <c r="DM67" s="967"/>
      <c r="DN67" s="967"/>
      <c r="DO67" s="967"/>
      <c r="DP67" s="968"/>
      <c r="DQ67" s="966"/>
      <c r="DR67" s="967"/>
      <c r="DS67" s="967"/>
      <c r="DT67" s="967"/>
      <c r="DU67" s="968"/>
      <c r="DV67" s="955"/>
      <c r="DW67" s="956"/>
      <c r="DX67" s="956"/>
      <c r="DY67" s="956"/>
      <c r="DZ67" s="957"/>
      <c r="EA67" s="216"/>
    </row>
    <row r="68" spans="1:131" ht="26.25" customHeight="1" thickTop="1" x14ac:dyDescent="0.2">
      <c r="A68" s="222">
        <v>1</v>
      </c>
      <c r="B68" s="995" t="s">
        <v>518</v>
      </c>
      <c r="C68" s="996"/>
      <c r="D68" s="996"/>
      <c r="E68" s="996"/>
      <c r="F68" s="996"/>
      <c r="G68" s="996"/>
      <c r="H68" s="996"/>
      <c r="I68" s="996"/>
      <c r="J68" s="996"/>
      <c r="K68" s="996"/>
      <c r="L68" s="996"/>
      <c r="M68" s="996"/>
      <c r="N68" s="996"/>
      <c r="O68" s="996"/>
      <c r="P68" s="997"/>
      <c r="Q68" s="998">
        <v>8703</v>
      </c>
      <c r="R68" s="992"/>
      <c r="S68" s="992"/>
      <c r="T68" s="992"/>
      <c r="U68" s="992"/>
      <c r="V68" s="992">
        <v>8509</v>
      </c>
      <c r="W68" s="992"/>
      <c r="X68" s="992"/>
      <c r="Y68" s="992"/>
      <c r="Z68" s="992"/>
      <c r="AA68" s="992">
        <v>194</v>
      </c>
      <c r="AB68" s="992"/>
      <c r="AC68" s="992"/>
      <c r="AD68" s="992"/>
      <c r="AE68" s="992"/>
      <c r="AF68" s="992">
        <v>138</v>
      </c>
      <c r="AG68" s="992"/>
      <c r="AH68" s="992"/>
      <c r="AI68" s="992"/>
      <c r="AJ68" s="992"/>
      <c r="AK68" s="992">
        <v>782</v>
      </c>
      <c r="AL68" s="992"/>
      <c r="AM68" s="992"/>
      <c r="AN68" s="992"/>
      <c r="AO68" s="992"/>
      <c r="AP68" s="992">
        <v>6642</v>
      </c>
      <c r="AQ68" s="992"/>
      <c r="AR68" s="992"/>
      <c r="AS68" s="992"/>
      <c r="AT68" s="992"/>
      <c r="AU68" s="992"/>
      <c r="AV68" s="992"/>
      <c r="AW68" s="992"/>
      <c r="AX68" s="992"/>
      <c r="AY68" s="992"/>
      <c r="AZ68" s="993"/>
      <c r="BA68" s="993"/>
      <c r="BB68" s="993"/>
      <c r="BC68" s="993"/>
      <c r="BD68" s="994"/>
      <c r="BE68" s="227"/>
      <c r="BF68" s="227"/>
      <c r="BG68" s="227"/>
      <c r="BH68" s="227"/>
      <c r="BI68" s="227"/>
      <c r="BJ68" s="227"/>
      <c r="BK68" s="227"/>
      <c r="BL68" s="227"/>
      <c r="BM68" s="227"/>
      <c r="BN68" s="227"/>
      <c r="BO68" s="227"/>
      <c r="BP68" s="227"/>
      <c r="BQ68" s="224">
        <v>62</v>
      </c>
      <c r="BR68" s="229"/>
      <c r="BS68" s="955"/>
      <c r="BT68" s="956"/>
      <c r="BU68" s="956"/>
      <c r="BV68" s="956"/>
      <c r="BW68" s="956"/>
      <c r="BX68" s="956"/>
      <c r="BY68" s="956"/>
      <c r="BZ68" s="956"/>
      <c r="CA68" s="956"/>
      <c r="CB68" s="956"/>
      <c r="CC68" s="956"/>
      <c r="CD68" s="956"/>
      <c r="CE68" s="956"/>
      <c r="CF68" s="956"/>
      <c r="CG68" s="965"/>
      <c r="CH68" s="966"/>
      <c r="CI68" s="967"/>
      <c r="CJ68" s="967"/>
      <c r="CK68" s="967"/>
      <c r="CL68" s="968"/>
      <c r="CM68" s="966"/>
      <c r="CN68" s="967"/>
      <c r="CO68" s="967"/>
      <c r="CP68" s="967"/>
      <c r="CQ68" s="968"/>
      <c r="CR68" s="966"/>
      <c r="CS68" s="967"/>
      <c r="CT68" s="967"/>
      <c r="CU68" s="967"/>
      <c r="CV68" s="968"/>
      <c r="CW68" s="966"/>
      <c r="CX68" s="967"/>
      <c r="CY68" s="967"/>
      <c r="CZ68" s="967"/>
      <c r="DA68" s="968"/>
      <c r="DB68" s="966"/>
      <c r="DC68" s="967"/>
      <c r="DD68" s="967"/>
      <c r="DE68" s="967"/>
      <c r="DF68" s="968"/>
      <c r="DG68" s="966"/>
      <c r="DH68" s="967"/>
      <c r="DI68" s="967"/>
      <c r="DJ68" s="967"/>
      <c r="DK68" s="968"/>
      <c r="DL68" s="966"/>
      <c r="DM68" s="967"/>
      <c r="DN68" s="967"/>
      <c r="DO68" s="967"/>
      <c r="DP68" s="968"/>
      <c r="DQ68" s="966"/>
      <c r="DR68" s="967"/>
      <c r="DS68" s="967"/>
      <c r="DT68" s="967"/>
      <c r="DU68" s="968"/>
      <c r="DV68" s="955"/>
      <c r="DW68" s="956"/>
      <c r="DX68" s="956"/>
      <c r="DY68" s="956"/>
      <c r="DZ68" s="957"/>
      <c r="EA68" s="216"/>
    </row>
    <row r="69" spans="1:131" ht="26.25" customHeight="1" x14ac:dyDescent="0.2">
      <c r="A69" s="224">
        <v>2</v>
      </c>
      <c r="B69" s="984" t="s">
        <v>519</v>
      </c>
      <c r="C69" s="985"/>
      <c r="D69" s="985"/>
      <c r="E69" s="985"/>
      <c r="F69" s="985"/>
      <c r="G69" s="985"/>
      <c r="H69" s="985"/>
      <c r="I69" s="985"/>
      <c r="J69" s="985"/>
      <c r="K69" s="985"/>
      <c r="L69" s="985"/>
      <c r="M69" s="985"/>
      <c r="N69" s="985"/>
      <c r="O69" s="985"/>
      <c r="P69" s="986"/>
      <c r="Q69" s="987">
        <v>562</v>
      </c>
      <c r="R69" s="981"/>
      <c r="S69" s="981"/>
      <c r="T69" s="981"/>
      <c r="U69" s="981"/>
      <c r="V69" s="981">
        <v>469</v>
      </c>
      <c r="W69" s="981"/>
      <c r="X69" s="981"/>
      <c r="Y69" s="981"/>
      <c r="Z69" s="981"/>
      <c r="AA69" s="981">
        <v>93</v>
      </c>
      <c r="AB69" s="981"/>
      <c r="AC69" s="981"/>
      <c r="AD69" s="981"/>
      <c r="AE69" s="981"/>
      <c r="AF69" s="981">
        <v>1431</v>
      </c>
      <c r="AG69" s="981"/>
      <c r="AH69" s="981"/>
      <c r="AI69" s="981"/>
      <c r="AJ69" s="981"/>
      <c r="AK69" s="981" t="s">
        <v>532</v>
      </c>
      <c r="AL69" s="981"/>
      <c r="AM69" s="981"/>
      <c r="AN69" s="981"/>
      <c r="AO69" s="981"/>
      <c r="AP69" s="981">
        <v>159</v>
      </c>
      <c r="AQ69" s="981"/>
      <c r="AR69" s="981"/>
      <c r="AS69" s="981"/>
      <c r="AT69" s="981"/>
      <c r="AU69" s="981"/>
      <c r="AV69" s="981"/>
      <c r="AW69" s="981"/>
      <c r="AX69" s="981"/>
      <c r="AY69" s="981"/>
      <c r="AZ69" s="982"/>
      <c r="BA69" s="982"/>
      <c r="BB69" s="982"/>
      <c r="BC69" s="982"/>
      <c r="BD69" s="983"/>
      <c r="BE69" s="227"/>
      <c r="BF69" s="227"/>
      <c r="BG69" s="227"/>
      <c r="BH69" s="227"/>
      <c r="BI69" s="227"/>
      <c r="BJ69" s="227"/>
      <c r="BK69" s="227"/>
      <c r="BL69" s="227"/>
      <c r="BM69" s="227"/>
      <c r="BN69" s="227"/>
      <c r="BO69" s="227"/>
      <c r="BP69" s="227"/>
      <c r="BQ69" s="224">
        <v>63</v>
      </c>
      <c r="BR69" s="229"/>
      <c r="BS69" s="955"/>
      <c r="BT69" s="956"/>
      <c r="BU69" s="956"/>
      <c r="BV69" s="956"/>
      <c r="BW69" s="956"/>
      <c r="BX69" s="956"/>
      <c r="BY69" s="956"/>
      <c r="BZ69" s="956"/>
      <c r="CA69" s="956"/>
      <c r="CB69" s="956"/>
      <c r="CC69" s="956"/>
      <c r="CD69" s="956"/>
      <c r="CE69" s="956"/>
      <c r="CF69" s="956"/>
      <c r="CG69" s="965"/>
      <c r="CH69" s="966"/>
      <c r="CI69" s="967"/>
      <c r="CJ69" s="967"/>
      <c r="CK69" s="967"/>
      <c r="CL69" s="968"/>
      <c r="CM69" s="966"/>
      <c r="CN69" s="967"/>
      <c r="CO69" s="967"/>
      <c r="CP69" s="967"/>
      <c r="CQ69" s="968"/>
      <c r="CR69" s="966"/>
      <c r="CS69" s="967"/>
      <c r="CT69" s="967"/>
      <c r="CU69" s="967"/>
      <c r="CV69" s="968"/>
      <c r="CW69" s="966"/>
      <c r="CX69" s="967"/>
      <c r="CY69" s="967"/>
      <c r="CZ69" s="967"/>
      <c r="DA69" s="968"/>
      <c r="DB69" s="966"/>
      <c r="DC69" s="967"/>
      <c r="DD69" s="967"/>
      <c r="DE69" s="967"/>
      <c r="DF69" s="968"/>
      <c r="DG69" s="966"/>
      <c r="DH69" s="967"/>
      <c r="DI69" s="967"/>
      <c r="DJ69" s="967"/>
      <c r="DK69" s="968"/>
      <c r="DL69" s="966"/>
      <c r="DM69" s="967"/>
      <c r="DN69" s="967"/>
      <c r="DO69" s="967"/>
      <c r="DP69" s="968"/>
      <c r="DQ69" s="966"/>
      <c r="DR69" s="967"/>
      <c r="DS69" s="967"/>
      <c r="DT69" s="967"/>
      <c r="DU69" s="968"/>
      <c r="DV69" s="955"/>
      <c r="DW69" s="956"/>
      <c r="DX69" s="956"/>
      <c r="DY69" s="956"/>
      <c r="DZ69" s="957"/>
      <c r="EA69" s="216"/>
    </row>
    <row r="70" spans="1:131" ht="26.25" customHeight="1" x14ac:dyDescent="0.2">
      <c r="A70" s="224">
        <v>3</v>
      </c>
      <c r="B70" s="984" t="s">
        <v>520</v>
      </c>
      <c r="C70" s="985"/>
      <c r="D70" s="985"/>
      <c r="E70" s="985"/>
      <c r="F70" s="985"/>
      <c r="G70" s="985"/>
      <c r="H70" s="985"/>
      <c r="I70" s="985"/>
      <c r="J70" s="985"/>
      <c r="K70" s="985"/>
      <c r="L70" s="985"/>
      <c r="M70" s="985"/>
      <c r="N70" s="985"/>
      <c r="O70" s="985"/>
      <c r="P70" s="986"/>
      <c r="Q70" s="987">
        <v>8056</v>
      </c>
      <c r="R70" s="981"/>
      <c r="S70" s="981"/>
      <c r="T70" s="981"/>
      <c r="U70" s="981"/>
      <c r="V70" s="981">
        <v>6911</v>
      </c>
      <c r="W70" s="981"/>
      <c r="X70" s="981"/>
      <c r="Y70" s="981"/>
      <c r="Z70" s="981"/>
      <c r="AA70" s="981">
        <v>1145</v>
      </c>
      <c r="AB70" s="981"/>
      <c r="AC70" s="981"/>
      <c r="AD70" s="981"/>
      <c r="AE70" s="981"/>
      <c r="AF70" s="981" t="s">
        <v>530</v>
      </c>
      <c r="AG70" s="981"/>
      <c r="AH70" s="981"/>
      <c r="AI70" s="981"/>
      <c r="AJ70" s="981"/>
      <c r="AK70" s="981">
        <v>14</v>
      </c>
      <c r="AL70" s="981"/>
      <c r="AM70" s="981"/>
      <c r="AN70" s="981"/>
      <c r="AO70" s="981"/>
      <c r="AP70" s="981" t="s">
        <v>530</v>
      </c>
      <c r="AQ70" s="981"/>
      <c r="AR70" s="981"/>
      <c r="AS70" s="981"/>
      <c r="AT70" s="981"/>
      <c r="AU70" s="981"/>
      <c r="AV70" s="981"/>
      <c r="AW70" s="981"/>
      <c r="AX70" s="981"/>
      <c r="AY70" s="981"/>
      <c r="AZ70" s="982"/>
      <c r="BA70" s="982"/>
      <c r="BB70" s="982"/>
      <c r="BC70" s="982"/>
      <c r="BD70" s="983"/>
      <c r="BE70" s="227"/>
      <c r="BF70" s="227"/>
      <c r="BG70" s="227"/>
      <c r="BH70" s="227"/>
      <c r="BI70" s="227"/>
      <c r="BJ70" s="227"/>
      <c r="BK70" s="227"/>
      <c r="BL70" s="227"/>
      <c r="BM70" s="227"/>
      <c r="BN70" s="227"/>
      <c r="BO70" s="227"/>
      <c r="BP70" s="227"/>
      <c r="BQ70" s="224">
        <v>64</v>
      </c>
      <c r="BR70" s="229"/>
      <c r="BS70" s="955"/>
      <c r="BT70" s="956"/>
      <c r="BU70" s="956"/>
      <c r="BV70" s="956"/>
      <c r="BW70" s="956"/>
      <c r="BX70" s="956"/>
      <c r="BY70" s="956"/>
      <c r="BZ70" s="956"/>
      <c r="CA70" s="956"/>
      <c r="CB70" s="956"/>
      <c r="CC70" s="956"/>
      <c r="CD70" s="956"/>
      <c r="CE70" s="956"/>
      <c r="CF70" s="956"/>
      <c r="CG70" s="965"/>
      <c r="CH70" s="966"/>
      <c r="CI70" s="967"/>
      <c r="CJ70" s="967"/>
      <c r="CK70" s="967"/>
      <c r="CL70" s="968"/>
      <c r="CM70" s="966"/>
      <c r="CN70" s="967"/>
      <c r="CO70" s="967"/>
      <c r="CP70" s="967"/>
      <c r="CQ70" s="968"/>
      <c r="CR70" s="966"/>
      <c r="CS70" s="967"/>
      <c r="CT70" s="967"/>
      <c r="CU70" s="967"/>
      <c r="CV70" s="968"/>
      <c r="CW70" s="966"/>
      <c r="CX70" s="967"/>
      <c r="CY70" s="967"/>
      <c r="CZ70" s="967"/>
      <c r="DA70" s="968"/>
      <c r="DB70" s="966"/>
      <c r="DC70" s="967"/>
      <c r="DD70" s="967"/>
      <c r="DE70" s="967"/>
      <c r="DF70" s="968"/>
      <c r="DG70" s="966"/>
      <c r="DH70" s="967"/>
      <c r="DI70" s="967"/>
      <c r="DJ70" s="967"/>
      <c r="DK70" s="968"/>
      <c r="DL70" s="966"/>
      <c r="DM70" s="967"/>
      <c r="DN70" s="967"/>
      <c r="DO70" s="967"/>
      <c r="DP70" s="968"/>
      <c r="DQ70" s="966"/>
      <c r="DR70" s="967"/>
      <c r="DS70" s="967"/>
      <c r="DT70" s="967"/>
      <c r="DU70" s="968"/>
      <c r="DV70" s="955"/>
      <c r="DW70" s="956"/>
      <c r="DX70" s="956"/>
      <c r="DY70" s="956"/>
      <c r="DZ70" s="957"/>
      <c r="EA70" s="216"/>
    </row>
    <row r="71" spans="1:131" ht="26.25" customHeight="1" x14ac:dyDescent="0.2">
      <c r="A71" s="224">
        <v>4</v>
      </c>
      <c r="B71" s="984" t="s">
        <v>521</v>
      </c>
      <c r="C71" s="985"/>
      <c r="D71" s="985"/>
      <c r="E71" s="985"/>
      <c r="F71" s="985"/>
      <c r="G71" s="985"/>
      <c r="H71" s="985"/>
      <c r="I71" s="985"/>
      <c r="J71" s="985"/>
      <c r="K71" s="985"/>
      <c r="L71" s="985"/>
      <c r="M71" s="985"/>
      <c r="N71" s="985"/>
      <c r="O71" s="985"/>
      <c r="P71" s="986"/>
      <c r="Q71" s="987">
        <v>1455</v>
      </c>
      <c r="R71" s="981"/>
      <c r="S71" s="981"/>
      <c r="T71" s="981"/>
      <c r="U71" s="981"/>
      <c r="V71" s="981">
        <v>1444</v>
      </c>
      <c r="W71" s="981"/>
      <c r="X71" s="981"/>
      <c r="Y71" s="981"/>
      <c r="Z71" s="981"/>
      <c r="AA71" s="981">
        <v>1</v>
      </c>
      <c r="AB71" s="981"/>
      <c r="AC71" s="981"/>
      <c r="AD71" s="981"/>
      <c r="AE71" s="981"/>
      <c r="AF71" s="981" t="s">
        <v>530</v>
      </c>
      <c r="AG71" s="981"/>
      <c r="AH71" s="981"/>
      <c r="AI71" s="981"/>
      <c r="AJ71" s="981"/>
      <c r="AK71" s="981" t="s">
        <v>530</v>
      </c>
      <c r="AL71" s="981"/>
      <c r="AM71" s="981"/>
      <c r="AN71" s="981"/>
      <c r="AO71" s="981"/>
      <c r="AP71" s="981" t="s">
        <v>530</v>
      </c>
      <c r="AQ71" s="981"/>
      <c r="AR71" s="981"/>
      <c r="AS71" s="981"/>
      <c r="AT71" s="981"/>
      <c r="AU71" s="981"/>
      <c r="AV71" s="981"/>
      <c r="AW71" s="981"/>
      <c r="AX71" s="981"/>
      <c r="AY71" s="981"/>
      <c r="AZ71" s="982"/>
      <c r="BA71" s="982"/>
      <c r="BB71" s="982"/>
      <c r="BC71" s="982"/>
      <c r="BD71" s="983"/>
      <c r="BE71" s="227"/>
      <c r="BF71" s="227"/>
      <c r="BG71" s="227"/>
      <c r="BH71" s="227"/>
      <c r="BI71" s="227"/>
      <c r="BJ71" s="227"/>
      <c r="BK71" s="227"/>
      <c r="BL71" s="227"/>
      <c r="BM71" s="227"/>
      <c r="BN71" s="227"/>
      <c r="BO71" s="227"/>
      <c r="BP71" s="227"/>
      <c r="BQ71" s="224">
        <v>65</v>
      </c>
      <c r="BR71" s="229"/>
      <c r="BS71" s="955"/>
      <c r="BT71" s="956"/>
      <c r="BU71" s="956"/>
      <c r="BV71" s="956"/>
      <c r="BW71" s="956"/>
      <c r="BX71" s="956"/>
      <c r="BY71" s="956"/>
      <c r="BZ71" s="956"/>
      <c r="CA71" s="956"/>
      <c r="CB71" s="956"/>
      <c r="CC71" s="956"/>
      <c r="CD71" s="956"/>
      <c r="CE71" s="956"/>
      <c r="CF71" s="956"/>
      <c r="CG71" s="965"/>
      <c r="CH71" s="966"/>
      <c r="CI71" s="967"/>
      <c r="CJ71" s="967"/>
      <c r="CK71" s="967"/>
      <c r="CL71" s="968"/>
      <c r="CM71" s="966"/>
      <c r="CN71" s="967"/>
      <c r="CO71" s="967"/>
      <c r="CP71" s="967"/>
      <c r="CQ71" s="968"/>
      <c r="CR71" s="966"/>
      <c r="CS71" s="967"/>
      <c r="CT71" s="967"/>
      <c r="CU71" s="967"/>
      <c r="CV71" s="968"/>
      <c r="CW71" s="966"/>
      <c r="CX71" s="967"/>
      <c r="CY71" s="967"/>
      <c r="CZ71" s="967"/>
      <c r="DA71" s="968"/>
      <c r="DB71" s="966"/>
      <c r="DC71" s="967"/>
      <c r="DD71" s="967"/>
      <c r="DE71" s="967"/>
      <c r="DF71" s="968"/>
      <c r="DG71" s="966"/>
      <c r="DH71" s="967"/>
      <c r="DI71" s="967"/>
      <c r="DJ71" s="967"/>
      <c r="DK71" s="968"/>
      <c r="DL71" s="966"/>
      <c r="DM71" s="967"/>
      <c r="DN71" s="967"/>
      <c r="DO71" s="967"/>
      <c r="DP71" s="968"/>
      <c r="DQ71" s="966"/>
      <c r="DR71" s="967"/>
      <c r="DS71" s="967"/>
      <c r="DT71" s="967"/>
      <c r="DU71" s="968"/>
      <c r="DV71" s="955"/>
      <c r="DW71" s="956"/>
      <c r="DX71" s="956"/>
      <c r="DY71" s="956"/>
      <c r="DZ71" s="957"/>
      <c r="EA71" s="216"/>
    </row>
    <row r="72" spans="1:131" ht="26.25" customHeight="1" x14ac:dyDescent="0.2">
      <c r="A72" s="224">
        <v>5</v>
      </c>
      <c r="B72" s="984" t="s">
        <v>522</v>
      </c>
      <c r="C72" s="985"/>
      <c r="D72" s="985"/>
      <c r="E72" s="985"/>
      <c r="F72" s="985"/>
      <c r="G72" s="985"/>
      <c r="H72" s="985"/>
      <c r="I72" s="985"/>
      <c r="J72" s="985"/>
      <c r="K72" s="985"/>
      <c r="L72" s="985"/>
      <c r="M72" s="985"/>
      <c r="N72" s="985"/>
      <c r="O72" s="985"/>
      <c r="P72" s="986"/>
      <c r="Q72" s="987">
        <v>1</v>
      </c>
      <c r="R72" s="981"/>
      <c r="S72" s="981"/>
      <c r="T72" s="981"/>
      <c r="U72" s="981"/>
      <c r="V72" s="981" t="s">
        <v>529</v>
      </c>
      <c r="W72" s="981"/>
      <c r="X72" s="981"/>
      <c r="Y72" s="981"/>
      <c r="Z72" s="981"/>
      <c r="AA72" s="981">
        <v>1</v>
      </c>
      <c r="AB72" s="981"/>
      <c r="AC72" s="981"/>
      <c r="AD72" s="981"/>
      <c r="AE72" s="981"/>
      <c r="AF72" s="981" t="s">
        <v>530</v>
      </c>
      <c r="AG72" s="981"/>
      <c r="AH72" s="981"/>
      <c r="AI72" s="981"/>
      <c r="AJ72" s="981"/>
      <c r="AK72" s="981" t="s">
        <v>531</v>
      </c>
      <c r="AL72" s="981"/>
      <c r="AM72" s="981"/>
      <c r="AN72" s="981"/>
      <c r="AO72" s="981"/>
      <c r="AP72" s="981" t="s">
        <v>530</v>
      </c>
      <c r="AQ72" s="981"/>
      <c r="AR72" s="981"/>
      <c r="AS72" s="981"/>
      <c r="AT72" s="981"/>
      <c r="AU72" s="981"/>
      <c r="AV72" s="981"/>
      <c r="AW72" s="981"/>
      <c r="AX72" s="981"/>
      <c r="AY72" s="981"/>
      <c r="AZ72" s="982"/>
      <c r="BA72" s="982"/>
      <c r="BB72" s="982"/>
      <c r="BC72" s="982"/>
      <c r="BD72" s="983"/>
      <c r="BE72" s="227"/>
      <c r="BF72" s="227"/>
      <c r="BG72" s="227"/>
      <c r="BH72" s="227"/>
      <c r="BI72" s="227"/>
      <c r="BJ72" s="227"/>
      <c r="BK72" s="227"/>
      <c r="BL72" s="227"/>
      <c r="BM72" s="227"/>
      <c r="BN72" s="227"/>
      <c r="BO72" s="227"/>
      <c r="BP72" s="227"/>
      <c r="BQ72" s="224">
        <v>66</v>
      </c>
      <c r="BR72" s="229"/>
      <c r="BS72" s="955"/>
      <c r="BT72" s="956"/>
      <c r="BU72" s="956"/>
      <c r="BV72" s="956"/>
      <c r="BW72" s="956"/>
      <c r="BX72" s="956"/>
      <c r="BY72" s="956"/>
      <c r="BZ72" s="956"/>
      <c r="CA72" s="956"/>
      <c r="CB72" s="956"/>
      <c r="CC72" s="956"/>
      <c r="CD72" s="956"/>
      <c r="CE72" s="956"/>
      <c r="CF72" s="956"/>
      <c r="CG72" s="965"/>
      <c r="CH72" s="966"/>
      <c r="CI72" s="967"/>
      <c r="CJ72" s="967"/>
      <c r="CK72" s="967"/>
      <c r="CL72" s="968"/>
      <c r="CM72" s="966"/>
      <c r="CN72" s="967"/>
      <c r="CO72" s="967"/>
      <c r="CP72" s="967"/>
      <c r="CQ72" s="968"/>
      <c r="CR72" s="966"/>
      <c r="CS72" s="967"/>
      <c r="CT72" s="967"/>
      <c r="CU72" s="967"/>
      <c r="CV72" s="968"/>
      <c r="CW72" s="966"/>
      <c r="CX72" s="967"/>
      <c r="CY72" s="967"/>
      <c r="CZ72" s="967"/>
      <c r="DA72" s="968"/>
      <c r="DB72" s="966"/>
      <c r="DC72" s="967"/>
      <c r="DD72" s="967"/>
      <c r="DE72" s="967"/>
      <c r="DF72" s="968"/>
      <c r="DG72" s="966"/>
      <c r="DH72" s="967"/>
      <c r="DI72" s="967"/>
      <c r="DJ72" s="967"/>
      <c r="DK72" s="968"/>
      <c r="DL72" s="966"/>
      <c r="DM72" s="967"/>
      <c r="DN72" s="967"/>
      <c r="DO72" s="967"/>
      <c r="DP72" s="968"/>
      <c r="DQ72" s="966"/>
      <c r="DR72" s="967"/>
      <c r="DS72" s="967"/>
      <c r="DT72" s="967"/>
      <c r="DU72" s="968"/>
      <c r="DV72" s="955"/>
      <c r="DW72" s="956"/>
      <c r="DX72" s="956"/>
      <c r="DY72" s="956"/>
      <c r="DZ72" s="957"/>
      <c r="EA72" s="216"/>
    </row>
    <row r="73" spans="1:131" ht="26.25" customHeight="1" x14ac:dyDescent="0.2">
      <c r="A73" s="224">
        <v>6</v>
      </c>
      <c r="B73" s="984" t="s">
        <v>523</v>
      </c>
      <c r="C73" s="985"/>
      <c r="D73" s="985"/>
      <c r="E73" s="985"/>
      <c r="F73" s="985"/>
      <c r="G73" s="985"/>
      <c r="H73" s="985"/>
      <c r="I73" s="985"/>
      <c r="J73" s="985"/>
      <c r="K73" s="985"/>
      <c r="L73" s="985"/>
      <c r="M73" s="985"/>
      <c r="N73" s="985"/>
      <c r="O73" s="985"/>
      <c r="P73" s="986"/>
      <c r="Q73" s="987">
        <v>59</v>
      </c>
      <c r="R73" s="981"/>
      <c r="S73" s="981"/>
      <c r="T73" s="981"/>
      <c r="U73" s="981"/>
      <c r="V73" s="981">
        <v>33</v>
      </c>
      <c r="W73" s="981"/>
      <c r="X73" s="981"/>
      <c r="Y73" s="981"/>
      <c r="Z73" s="981"/>
      <c r="AA73" s="981">
        <v>26</v>
      </c>
      <c r="AB73" s="981"/>
      <c r="AC73" s="981"/>
      <c r="AD73" s="981"/>
      <c r="AE73" s="981"/>
      <c r="AF73" s="981" t="s">
        <v>530</v>
      </c>
      <c r="AG73" s="981"/>
      <c r="AH73" s="981"/>
      <c r="AI73" s="981"/>
      <c r="AJ73" s="981"/>
      <c r="AK73" s="981" t="s">
        <v>530</v>
      </c>
      <c r="AL73" s="981"/>
      <c r="AM73" s="981"/>
      <c r="AN73" s="981"/>
      <c r="AO73" s="981"/>
      <c r="AP73" s="981" t="s">
        <v>530</v>
      </c>
      <c r="AQ73" s="981"/>
      <c r="AR73" s="981"/>
      <c r="AS73" s="981"/>
      <c r="AT73" s="981"/>
      <c r="AU73" s="981"/>
      <c r="AV73" s="981"/>
      <c r="AW73" s="981"/>
      <c r="AX73" s="981"/>
      <c r="AY73" s="981"/>
      <c r="AZ73" s="982"/>
      <c r="BA73" s="982"/>
      <c r="BB73" s="982"/>
      <c r="BC73" s="982"/>
      <c r="BD73" s="983"/>
      <c r="BE73" s="227"/>
      <c r="BF73" s="227"/>
      <c r="BG73" s="227"/>
      <c r="BH73" s="227"/>
      <c r="BI73" s="227"/>
      <c r="BJ73" s="227"/>
      <c r="BK73" s="227"/>
      <c r="BL73" s="227"/>
      <c r="BM73" s="227"/>
      <c r="BN73" s="227"/>
      <c r="BO73" s="227"/>
      <c r="BP73" s="227"/>
      <c r="BQ73" s="224">
        <v>67</v>
      </c>
      <c r="BR73" s="229"/>
      <c r="BS73" s="955"/>
      <c r="BT73" s="956"/>
      <c r="BU73" s="956"/>
      <c r="BV73" s="956"/>
      <c r="BW73" s="956"/>
      <c r="BX73" s="956"/>
      <c r="BY73" s="956"/>
      <c r="BZ73" s="956"/>
      <c r="CA73" s="956"/>
      <c r="CB73" s="956"/>
      <c r="CC73" s="956"/>
      <c r="CD73" s="956"/>
      <c r="CE73" s="956"/>
      <c r="CF73" s="956"/>
      <c r="CG73" s="965"/>
      <c r="CH73" s="966"/>
      <c r="CI73" s="967"/>
      <c r="CJ73" s="967"/>
      <c r="CK73" s="967"/>
      <c r="CL73" s="968"/>
      <c r="CM73" s="966"/>
      <c r="CN73" s="967"/>
      <c r="CO73" s="967"/>
      <c r="CP73" s="967"/>
      <c r="CQ73" s="968"/>
      <c r="CR73" s="966"/>
      <c r="CS73" s="967"/>
      <c r="CT73" s="967"/>
      <c r="CU73" s="967"/>
      <c r="CV73" s="968"/>
      <c r="CW73" s="966"/>
      <c r="CX73" s="967"/>
      <c r="CY73" s="967"/>
      <c r="CZ73" s="967"/>
      <c r="DA73" s="968"/>
      <c r="DB73" s="966"/>
      <c r="DC73" s="967"/>
      <c r="DD73" s="967"/>
      <c r="DE73" s="967"/>
      <c r="DF73" s="968"/>
      <c r="DG73" s="966"/>
      <c r="DH73" s="967"/>
      <c r="DI73" s="967"/>
      <c r="DJ73" s="967"/>
      <c r="DK73" s="968"/>
      <c r="DL73" s="966"/>
      <c r="DM73" s="967"/>
      <c r="DN73" s="967"/>
      <c r="DO73" s="967"/>
      <c r="DP73" s="968"/>
      <c r="DQ73" s="966"/>
      <c r="DR73" s="967"/>
      <c r="DS73" s="967"/>
      <c r="DT73" s="967"/>
      <c r="DU73" s="968"/>
      <c r="DV73" s="955"/>
      <c r="DW73" s="956"/>
      <c r="DX73" s="956"/>
      <c r="DY73" s="956"/>
      <c r="DZ73" s="957"/>
      <c r="EA73" s="216"/>
    </row>
    <row r="74" spans="1:131" ht="26.25" customHeight="1" x14ac:dyDescent="0.2">
      <c r="A74" s="224">
        <v>7</v>
      </c>
      <c r="B74" s="984" t="s">
        <v>524</v>
      </c>
      <c r="C74" s="985"/>
      <c r="D74" s="985"/>
      <c r="E74" s="985"/>
      <c r="F74" s="985"/>
      <c r="G74" s="985"/>
      <c r="H74" s="985"/>
      <c r="I74" s="985"/>
      <c r="J74" s="985"/>
      <c r="K74" s="985"/>
      <c r="L74" s="985"/>
      <c r="M74" s="985"/>
      <c r="N74" s="985"/>
      <c r="O74" s="985"/>
      <c r="P74" s="986"/>
      <c r="Q74" s="987">
        <v>42</v>
      </c>
      <c r="R74" s="981"/>
      <c r="S74" s="981"/>
      <c r="T74" s="981"/>
      <c r="U74" s="981"/>
      <c r="V74" s="981">
        <v>41</v>
      </c>
      <c r="W74" s="981"/>
      <c r="X74" s="981"/>
      <c r="Y74" s="981"/>
      <c r="Z74" s="981"/>
      <c r="AA74" s="981">
        <v>1</v>
      </c>
      <c r="AB74" s="981"/>
      <c r="AC74" s="981"/>
      <c r="AD74" s="981"/>
      <c r="AE74" s="981"/>
      <c r="AF74" s="981" t="s">
        <v>530</v>
      </c>
      <c r="AG74" s="981"/>
      <c r="AH74" s="981"/>
      <c r="AI74" s="981"/>
      <c r="AJ74" s="981"/>
      <c r="AK74" s="981" t="s">
        <v>530</v>
      </c>
      <c r="AL74" s="981"/>
      <c r="AM74" s="981"/>
      <c r="AN74" s="981"/>
      <c r="AO74" s="981"/>
      <c r="AP74" s="981" t="s">
        <v>530</v>
      </c>
      <c r="AQ74" s="981"/>
      <c r="AR74" s="981"/>
      <c r="AS74" s="981"/>
      <c r="AT74" s="981"/>
      <c r="AU74" s="981"/>
      <c r="AV74" s="981"/>
      <c r="AW74" s="981"/>
      <c r="AX74" s="981"/>
      <c r="AY74" s="981"/>
      <c r="AZ74" s="982"/>
      <c r="BA74" s="982"/>
      <c r="BB74" s="982"/>
      <c r="BC74" s="982"/>
      <c r="BD74" s="983"/>
      <c r="BE74" s="227"/>
      <c r="BF74" s="227"/>
      <c r="BG74" s="227"/>
      <c r="BH74" s="227"/>
      <c r="BI74" s="227"/>
      <c r="BJ74" s="227"/>
      <c r="BK74" s="227"/>
      <c r="BL74" s="227"/>
      <c r="BM74" s="227"/>
      <c r="BN74" s="227"/>
      <c r="BO74" s="227"/>
      <c r="BP74" s="227"/>
      <c r="BQ74" s="224">
        <v>68</v>
      </c>
      <c r="BR74" s="229"/>
      <c r="BS74" s="955"/>
      <c r="BT74" s="956"/>
      <c r="BU74" s="956"/>
      <c r="BV74" s="956"/>
      <c r="BW74" s="956"/>
      <c r="BX74" s="956"/>
      <c r="BY74" s="956"/>
      <c r="BZ74" s="956"/>
      <c r="CA74" s="956"/>
      <c r="CB74" s="956"/>
      <c r="CC74" s="956"/>
      <c r="CD74" s="956"/>
      <c r="CE74" s="956"/>
      <c r="CF74" s="956"/>
      <c r="CG74" s="965"/>
      <c r="CH74" s="966"/>
      <c r="CI74" s="967"/>
      <c r="CJ74" s="967"/>
      <c r="CK74" s="967"/>
      <c r="CL74" s="968"/>
      <c r="CM74" s="966"/>
      <c r="CN74" s="967"/>
      <c r="CO74" s="967"/>
      <c r="CP74" s="967"/>
      <c r="CQ74" s="968"/>
      <c r="CR74" s="966"/>
      <c r="CS74" s="967"/>
      <c r="CT74" s="967"/>
      <c r="CU74" s="967"/>
      <c r="CV74" s="968"/>
      <c r="CW74" s="966"/>
      <c r="CX74" s="967"/>
      <c r="CY74" s="967"/>
      <c r="CZ74" s="967"/>
      <c r="DA74" s="968"/>
      <c r="DB74" s="966"/>
      <c r="DC74" s="967"/>
      <c r="DD74" s="967"/>
      <c r="DE74" s="967"/>
      <c r="DF74" s="968"/>
      <c r="DG74" s="966"/>
      <c r="DH74" s="967"/>
      <c r="DI74" s="967"/>
      <c r="DJ74" s="967"/>
      <c r="DK74" s="968"/>
      <c r="DL74" s="966"/>
      <c r="DM74" s="967"/>
      <c r="DN74" s="967"/>
      <c r="DO74" s="967"/>
      <c r="DP74" s="968"/>
      <c r="DQ74" s="966"/>
      <c r="DR74" s="967"/>
      <c r="DS74" s="967"/>
      <c r="DT74" s="967"/>
      <c r="DU74" s="968"/>
      <c r="DV74" s="955"/>
      <c r="DW74" s="956"/>
      <c r="DX74" s="956"/>
      <c r="DY74" s="956"/>
      <c r="DZ74" s="957"/>
      <c r="EA74" s="216"/>
    </row>
    <row r="75" spans="1:131" ht="26.25" customHeight="1" x14ac:dyDescent="0.2">
      <c r="A75" s="224">
        <v>8</v>
      </c>
      <c r="B75" s="984" t="s">
        <v>525</v>
      </c>
      <c r="C75" s="985"/>
      <c r="D75" s="985"/>
      <c r="E75" s="985"/>
      <c r="F75" s="985"/>
      <c r="G75" s="985"/>
      <c r="H75" s="985"/>
      <c r="I75" s="985"/>
      <c r="J75" s="985"/>
      <c r="K75" s="985"/>
      <c r="L75" s="985"/>
      <c r="M75" s="985"/>
      <c r="N75" s="985"/>
      <c r="O75" s="985"/>
      <c r="P75" s="986"/>
      <c r="Q75" s="988">
        <v>798</v>
      </c>
      <c r="R75" s="989"/>
      <c r="S75" s="989"/>
      <c r="T75" s="989"/>
      <c r="U75" s="990"/>
      <c r="V75" s="991">
        <v>745</v>
      </c>
      <c r="W75" s="989"/>
      <c r="X75" s="989"/>
      <c r="Y75" s="989"/>
      <c r="Z75" s="990"/>
      <c r="AA75" s="991">
        <v>53</v>
      </c>
      <c r="AB75" s="989"/>
      <c r="AC75" s="989"/>
      <c r="AD75" s="989"/>
      <c r="AE75" s="990"/>
      <c r="AF75" s="991">
        <v>53</v>
      </c>
      <c r="AG75" s="989"/>
      <c r="AH75" s="989"/>
      <c r="AI75" s="989"/>
      <c r="AJ75" s="990"/>
      <c r="AK75" s="991">
        <v>0</v>
      </c>
      <c r="AL75" s="989"/>
      <c r="AM75" s="989"/>
      <c r="AN75" s="989"/>
      <c r="AO75" s="990"/>
      <c r="AP75" s="991" t="s">
        <v>530</v>
      </c>
      <c r="AQ75" s="989"/>
      <c r="AR75" s="989"/>
      <c r="AS75" s="989"/>
      <c r="AT75" s="990"/>
      <c r="AU75" s="991"/>
      <c r="AV75" s="989"/>
      <c r="AW75" s="989"/>
      <c r="AX75" s="989"/>
      <c r="AY75" s="990"/>
      <c r="AZ75" s="982"/>
      <c r="BA75" s="982"/>
      <c r="BB75" s="982"/>
      <c r="BC75" s="982"/>
      <c r="BD75" s="983"/>
      <c r="BE75" s="227"/>
      <c r="BF75" s="227"/>
      <c r="BG75" s="227"/>
      <c r="BH75" s="227"/>
      <c r="BI75" s="227"/>
      <c r="BJ75" s="227"/>
      <c r="BK75" s="227"/>
      <c r="BL75" s="227"/>
      <c r="BM75" s="227"/>
      <c r="BN75" s="227"/>
      <c r="BO75" s="227"/>
      <c r="BP75" s="227"/>
      <c r="BQ75" s="224">
        <v>69</v>
      </c>
      <c r="BR75" s="229"/>
      <c r="BS75" s="955"/>
      <c r="BT75" s="956"/>
      <c r="BU75" s="956"/>
      <c r="BV75" s="956"/>
      <c r="BW75" s="956"/>
      <c r="BX75" s="956"/>
      <c r="BY75" s="956"/>
      <c r="BZ75" s="956"/>
      <c r="CA75" s="956"/>
      <c r="CB75" s="956"/>
      <c r="CC75" s="956"/>
      <c r="CD75" s="956"/>
      <c r="CE75" s="956"/>
      <c r="CF75" s="956"/>
      <c r="CG75" s="965"/>
      <c r="CH75" s="966"/>
      <c r="CI75" s="967"/>
      <c r="CJ75" s="967"/>
      <c r="CK75" s="967"/>
      <c r="CL75" s="968"/>
      <c r="CM75" s="966"/>
      <c r="CN75" s="967"/>
      <c r="CO75" s="967"/>
      <c r="CP75" s="967"/>
      <c r="CQ75" s="968"/>
      <c r="CR75" s="966"/>
      <c r="CS75" s="967"/>
      <c r="CT75" s="967"/>
      <c r="CU75" s="967"/>
      <c r="CV75" s="968"/>
      <c r="CW75" s="966"/>
      <c r="CX75" s="967"/>
      <c r="CY75" s="967"/>
      <c r="CZ75" s="967"/>
      <c r="DA75" s="968"/>
      <c r="DB75" s="966"/>
      <c r="DC75" s="967"/>
      <c r="DD75" s="967"/>
      <c r="DE75" s="967"/>
      <c r="DF75" s="968"/>
      <c r="DG75" s="966"/>
      <c r="DH75" s="967"/>
      <c r="DI75" s="967"/>
      <c r="DJ75" s="967"/>
      <c r="DK75" s="968"/>
      <c r="DL75" s="966"/>
      <c r="DM75" s="967"/>
      <c r="DN75" s="967"/>
      <c r="DO75" s="967"/>
      <c r="DP75" s="968"/>
      <c r="DQ75" s="966"/>
      <c r="DR75" s="967"/>
      <c r="DS75" s="967"/>
      <c r="DT75" s="967"/>
      <c r="DU75" s="968"/>
      <c r="DV75" s="955"/>
      <c r="DW75" s="956"/>
      <c r="DX75" s="956"/>
      <c r="DY75" s="956"/>
      <c r="DZ75" s="957"/>
      <c r="EA75" s="216"/>
    </row>
    <row r="76" spans="1:131" ht="26.25" customHeight="1" x14ac:dyDescent="0.2">
      <c r="A76" s="224">
        <v>9</v>
      </c>
      <c r="B76" s="984" t="s">
        <v>526</v>
      </c>
      <c r="C76" s="985"/>
      <c r="D76" s="985"/>
      <c r="E76" s="985"/>
      <c r="F76" s="985"/>
      <c r="G76" s="985"/>
      <c r="H76" s="985"/>
      <c r="I76" s="985"/>
      <c r="J76" s="985"/>
      <c r="K76" s="985"/>
      <c r="L76" s="985"/>
      <c r="M76" s="985"/>
      <c r="N76" s="985"/>
      <c r="O76" s="985"/>
      <c r="P76" s="986"/>
      <c r="Q76" s="988">
        <v>254237</v>
      </c>
      <c r="R76" s="989"/>
      <c r="S76" s="989"/>
      <c r="T76" s="989"/>
      <c r="U76" s="990"/>
      <c r="V76" s="991">
        <v>237960</v>
      </c>
      <c r="W76" s="989"/>
      <c r="X76" s="989"/>
      <c r="Y76" s="989"/>
      <c r="Z76" s="990"/>
      <c r="AA76" s="991">
        <v>16277</v>
      </c>
      <c r="AB76" s="989"/>
      <c r="AC76" s="989"/>
      <c r="AD76" s="989"/>
      <c r="AE76" s="990"/>
      <c r="AF76" s="991">
        <v>16277</v>
      </c>
      <c r="AG76" s="989"/>
      <c r="AH76" s="989"/>
      <c r="AI76" s="989"/>
      <c r="AJ76" s="990"/>
      <c r="AK76" s="991">
        <v>534</v>
      </c>
      <c r="AL76" s="989"/>
      <c r="AM76" s="989"/>
      <c r="AN76" s="989"/>
      <c r="AO76" s="990"/>
      <c r="AP76" s="991" t="s">
        <v>531</v>
      </c>
      <c r="AQ76" s="989"/>
      <c r="AR76" s="989"/>
      <c r="AS76" s="989"/>
      <c r="AT76" s="990"/>
      <c r="AU76" s="991"/>
      <c r="AV76" s="989"/>
      <c r="AW76" s="989"/>
      <c r="AX76" s="989"/>
      <c r="AY76" s="990"/>
      <c r="AZ76" s="982"/>
      <c r="BA76" s="982"/>
      <c r="BB76" s="982"/>
      <c r="BC76" s="982"/>
      <c r="BD76" s="983"/>
      <c r="BE76" s="227"/>
      <c r="BF76" s="227"/>
      <c r="BG76" s="227"/>
      <c r="BH76" s="227"/>
      <c r="BI76" s="227"/>
      <c r="BJ76" s="227"/>
      <c r="BK76" s="227"/>
      <c r="BL76" s="227"/>
      <c r="BM76" s="227"/>
      <c r="BN76" s="227"/>
      <c r="BO76" s="227"/>
      <c r="BP76" s="227"/>
      <c r="BQ76" s="224">
        <v>70</v>
      </c>
      <c r="BR76" s="229"/>
      <c r="BS76" s="955"/>
      <c r="BT76" s="956"/>
      <c r="BU76" s="956"/>
      <c r="BV76" s="956"/>
      <c r="BW76" s="956"/>
      <c r="BX76" s="956"/>
      <c r="BY76" s="956"/>
      <c r="BZ76" s="956"/>
      <c r="CA76" s="956"/>
      <c r="CB76" s="956"/>
      <c r="CC76" s="956"/>
      <c r="CD76" s="956"/>
      <c r="CE76" s="956"/>
      <c r="CF76" s="956"/>
      <c r="CG76" s="965"/>
      <c r="CH76" s="966"/>
      <c r="CI76" s="967"/>
      <c r="CJ76" s="967"/>
      <c r="CK76" s="967"/>
      <c r="CL76" s="968"/>
      <c r="CM76" s="966"/>
      <c r="CN76" s="967"/>
      <c r="CO76" s="967"/>
      <c r="CP76" s="967"/>
      <c r="CQ76" s="968"/>
      <c r="CR76" s="966"/>
      <c r="CS76" s="967"/>
      <c r="CT76" s="967"/>
      <c r="CU76" s="967"/>
      <c r="CV76" s="968"/>
      <c r="CW76" s="966"/>
      <c r="CX76" s="967"/>
      <c r="CY76" s="967"/>
      <c r="CZ76" s="967"/>
      <c r="DA76" s="968"/>
      <c r="DB76" s="966"/>
      <c r="DC76" s="967"/>
      <c r="DD76" s="967"/>
      <c r="DE76" s="967"/>
      <c r="DF76" s="968"/>
      <c r="DG76" s="966"/>
      <c r="DH76" s="967"/>
      <c r="DI76" s="967"/>
      <c r="DJ76" s="967"/>
      <c r="DK76" s="968"/>
      <c r="DL76" s="966"/>
      <c r="DM76" s="967"/>
      <c r="DN76" s="967"/>
      <c r="DO76" s="967"/>
      <c r="DP76" s="968"/>
      <c r="DQ76" s="966"/>
      <c r="DR76" s="967"/>
      <c r="DS76" s="967"/>
      <c r="DT76" s="967"/>
      <c r="DU76" s="968"/>
      <c r="DV76" s="955"/>
      <c r="DW76" s="956"/>
      <c r="DX76" s="956"/>
      <c r="DY76" s="956"/>
      <c r="DZ76" s="957"/>
      <c r="EA76" s="216"/>
    </row>
    <row r="77" spans="1:131" ht="26.25" customHeight="1" x14ac:dyDescent="0.2">
      <c r="A77" s="224">
        <v>10</v>
      </c>
      <c r="B77" s="984"/>
      <c r="C77" s="985"/>
      <c r="D77" s="985"/>
      <c r="E77" s="985"/>
      <c r="F77" s="985"/>
      <c r="G77" s="985"/>
      <c r="H77" s="985"/>
      <c r="I77" s="985"/>
      <c r="J77" s="985"/>
      <c r="K77" s="985"/>
      <c r="L77" s="985"/>
      <c r="M77" s="985"/>
      <c r="N77" s="985"/>
      <c r="O77" s="985"/>
      <c r="P77" s="986"/>
      <c r="Q77" s="988"/>
      <c r="R77" s="989"/>
      <c r="S77" s="989"/>
      <c r="T77" s="989"/>
      <c r="U77" s="990"/>
      <c r="V77" s="991"/>
      <c r="W77" s="989"/>
      <c r="X77" s="989"/>
      <c r="Y77" s="989"/>
      <c r="Z77" s="990"/>
      <c r="AA77" s="991"/>
      <c r="AB77" s="989"/>
      <c r="AC77" s="989"/>
      <c r="AD77" s="989"/>
      <c r="AE77" s="990"/>
      <c r="AF77" s="991"/>
      <c r="AG77" s="989"/>
      <c r="AH77" s="989"/>
      <c r="AI77" s="989"/>
      <c r="AJ77" s="990"/>
      <c r="AK77" s="991"/>
      <c r="AL77" s="989"/>
      <c r="AM77" s="989"/>
      <c r="AN77" s="989"/>
      <c r="AO77" s="990"/>
      <c r="AP77" s="991"/>
      <c r="AQ77" s="989"/>
      <c r="AR77" s="989"/>
      <c r="AS77" s="989"/>
      <c r="AT77" s="990"/>
      <c r="AU77" s="991"/>
      <c r="AV77" s="989"/>
      <c r="AW77" s="989"/>
      <c r="AX77" s="989"/>
      <c r="AY77" s="990"/>
      <c r="AZ77" s="982"/>
      <c r="BA77" s="982"/>
      <c r="BB77" s="982"/>
      <c r="BC77" s="982"/>
      <c r="BD77" s="983"/>
      <c r="BE77" s="227"/>
      <c r="BF77" s="227"/>
      <c r="BG77" s="227"/>
      <c r="BH77" s="227"/>
      <c r="BI77" s="227"/>
      <c r="BJ77" s="227"/>
      <c r="BK77" s="227"/>
      <c r="BL77" s="227"/>
      <c r="BM77" s="227"/>
      <c r="BN77" s="227"/>
      <c r="BO77" s="227"/>
      <c r="BP77" s="227"/>
      <c r="BQ77" s="224">
        <v>71</v>
      </c>
      <c r="BR77" s="229"/>
      <c r="BS77" s="955"/>
      <c r="BT77" s="956"/>
      <c r="BU77" s="956"/>
      <c r="BV77" s="956"/>
      <c r="BW77" s="956"/>
      <c r="BX77" s="956"/>
      <c r="BY77" s="956"/>
      <c r="BZ77" s="956"/>
      <c r="CA77" s="956"/>
      <c r="CB77" s="956"/>
      <c r="CC77" s="956"/>
      <c r="CD77" s="956"/>
      <c r="CE77" s="956"/>
      <c r="CF77" s="956"/>
      <c r="CG77" s="965"/>
      <c r="CH77" s="966"/>
      <c r="CI77" s="967"/>
      <c r="CJ77" s="967"/>
      <c r="CK77" s="967"/>
      <c r="CL77" s="968"/>
      <c r="CM77" s="966"/>
      <c r="CN77" s="967"/>
      <c r="CO77" s="967"/>
      <c r="CP77" s="967"/>
      <c r="CQ77" s="968"/>
      <c r="CR77" s="966"/>
      <c r="CS77" s="967"/>
      <c r="CT77" s="967"/>
      <c r="CU77" s="967"/>
      <c r="CV77" s="968"/>
      <c r="CW77" s="966"/>
      <c r="CX77" s="967"/>
      <c r="CY77" s="967"/>
      <c r="CZ77" s="967"/>
      <c r="DA77" s="968"/>
      <c r="DB77" s="966"/>
      <c r="DC77" s="967"/>
      <c r="DD77" s="967"/>
      <c r="DE77" s="967"/>
      <c r="DF77" s="968"/>
      <c r="DG77" s="966"/>
      <c r="DH77" s="967"/>
      <c r="DI77" s="967"/>
      <c r="DJ77" s="967"/>
      <c r="DK77" s="968"/>
      <c r="DL77" s="966"/>
      <c r="DM77" s="967"/>
      <c r="DN77" s="967"/>
      <c r="DO77" s="967"/>
      <c r="DP77" s="968"/>
      <c r="DQ77" s="966"/>
      <c r="DR77" s="967"/>
      <c r="DS77" s="967"/>
      <c r="DT77" s="967"/>
      <c r="DU77" s="968"/>
      <c r="DV77" s="955"/>
      <c r="DW77" s="956"/>
      <c r="DX77" s="956"/>
      <c r="DY77" s="956"/>
      <c r="DZ77" s="957"/>
      <c r="EA77" s="216"/>
    </row>
    <row r="78" spans="1:131" ht="26.25" customHeight="1" x14ac:dyDescent="0.2">
      <c r="A78" s="224">
        <v>11</v>
      </c>
      <c r="B78" s="984"/>
      <c r="C78" s="985"/>
      <c r="D78" s="985"/>
      <c r="E78" s="985"/>
      <c r="F78" s="985"/>
      <c r="G78" s="985"/>
      <c r="H78" s="985"/>
      <c r="I78" s="985"/>
      <c r="J78" s="985"/>
      <c r="K78" s="985"/>
      <c r="L78" s="985"/>
      <c r="M78" s="985"/>
      <c r="N78" s="985"/>
      <c r="O78" s="985"/>
      <c r="P78" s="986"/>
      <c r="Q78" s="987"/>
      <c r="R78" s="981"/>
      <c r="S78" s="981"/>
      <c r="T78" s="981"/>
      <c r="U78" s="981"/>
      <c r="V78" s="981"/>
      <c r="W78" s="981"/>
      <c r="X78" s="981"/>
      <c r="Y78" s="981"/>
      <c r="Z78" s="981"/>
      <c r="AA78" s="981"/>
      <c r="AB78" s="981"/>
      <c r="AC78" s="981"/>
      <c r="AD78" s="981"/>
      <c r="AE78" s="981"/>
      <c r="AF78" s="981"/>
      <c r="AG78" s="981"/>
      <c r="AH78" s="981"/>
      <c r="AI78" s="981"/>
      <c r="AJ78" s="981"/>
      <c r="AK78" s="981"/>
      <c r="AL78" s="981"/>
      <c r="AM78" s="981"/>
      <c r="AN78" s="981"/>
      <c r="AO78" s="981"/>
      <c r="AP78" s="981"/>
      <c r="AQ78" s="981"/>
      <c r="AR78" s="981"/>
      <c r="AS78" s="981"/>
      <c r="AT78" s="981"/>
      <c r="AU78" s="981"/>
      <c r="AV78" s="981"/>
      <c r="AW78" s="981"/>
      <c r="AX78" s="981"/>
      <c r="AY78" s="981"/>
      <c r="AZ78" s="982"/>
      <c r="BA78" s="982"/>
      <c r="BB78" s="982"/>
      <c r="BC78" s="982"/>
      <c r="BD78" s="983"/>
      <c r="BE78" s="227"/>
      <c r="BF78" s="227"/>
      <c r="BG78" s="227"/>
      <c r="BH78" s="227"/>
      <c r="BI78" s="227"/>
      <c r="BJ78" s="216"/>
      <c r="BK78" s="216"/>
      <c r="BL78" s="216"/>
      <c r="BM78" s="216"/>
      <c r="BN78" s="216"/>
      <c r="BO78" s="227"/>
      <c r="BP78" s="227"/>
      <c r="BQ78" s="224">
        <v>72</v>
      </c>
      <c r="BR78" s="229"/>
      <c r="BS78" s="955"/>
      <c r="BT78" s="956"/>
      <c r="BU78" s="956"/>
      <c r="BV78" s="956"/>
      <c r="BW78" s="956"/>
      <c r="BX78" s="956"/>
      <c r="BY78" s="956"/>
      <c r="BZ78" s="956"/>
      <c r="CA78" s="956"/>
      <c r="CB78" s="956"/>
      <c r="CC78" s="956"/>
      <c r="CD78" s="956"/>
      <c r="CE78" s="956"/>
      <c r="CF78" s="956"/>
      <c r="CG78" s="965"/>
      <c r="CH78" s="966"/>
      <c r="CI78" s="967"/>
      <c r="CJ78" s="967"/>
      <c r="CK78" s="967"/>
      <c r="CL78" s="968"/>
      <c r="CM78" s="966"/>
      <c r="CN78" s="967"/>
      <c r="CO78" s="967"/>
      <c r="CP78" s="967"/>
      <c r="CQ78" s="968"/>
      <c r="CR78" s="966"/>
      <c r="CS78" s="967"/>
      <c r="CT78" s="967"/>
      <c r="CU78" s="967"/>
      <c r="CV78" s="968"/>
      <c r="CW78" s="966"/>
      <c r="CX78" s="967"/>
      <c r="CY78" s="967"/>
      <c r="CZ78" s="967"/>
      <c r="DA78" s="968"/>
      <c r="DB78" s="966"/>
      <c r="DC78" s="967"/>
      <c r="DD78" s="967"/>
      <c r="DE78" s="967"/>
      <c r="DF78" s="968"/>
      <c r="DG78" s="966"/>
      <c r="DH78" s="967"/>
      <c r="DI78" s="967"/>
      <c r="DJ78" s="967"/>
      <c r="DK78" s="968"/>
      <c r="DL78" s="966"/>
      <c r="DM78" s="967"/>
      <c r="DN78" s="967"/>
      <c r="DO78" s="967"/>
      <c r="DP78" s="968"/>
      <c r="DQ78" s="966"/>
      <c r="DR78" s="967"/>
      <c r="DS78" s="967"/>
      <c r="DT78" s="967"/>
      <c r="DU78" s="968"/>
      <c r="DV78" s="955"/>
      <c r="DW78" s="956"/>
      <c r="DX78" s="956"/>
      <c r="DY78" s="956"/>
      <c r="DZ78" s="957"/>
      <c r="EA78" s="216"/>
    </row>
    <row r="79" spans="1:131" ht="26.25" customHeight="1" x14ac:dyDescent="0.2">
      <c r="A79" s="224">
        <v>12</v>
      </c>
      <c r="B79" s="984"/>
      <c r="C79" s="985"/>
      <c r="D79" s="985"/>
      <c r="E79" s="985"/>
      <c r="F79" s="985"/>
      <c r="G79" s="985"/>
      <c r="H79" s="985"/>
      <c r="I79" s="985"/>
      <c r="J79" s="985"/>
      <c r="K79" s="985"/>
      <c r="L79" s="985"/>
      <c r="M79" s="985"/>
      <c r="N79" s="985"/>
      <c r="O79" s="985"/>
      <c r="P79" s="986"/>
      <c r="Q79" s="987"/>
      <c r="R79" s="981"/>
      <c r="S79" s="981"/>
      <c r="T79" s="981"/>
      <c r="U79" s="981"/>
      <c r="V79" s="981"/>
      <c r="W79" s="981"/>
      <c r="X79" s="981"/>
      <c r="Y79" s="981"/>
      <c r="Z79" s="981"/>
      <c r="AA79" s="981"/>
      <c r="AB79" s="981"/>
      <c r="AC79" s="981"/>
      <c r="AD79" s="981"/>
      <c r="AE79" s="981"/>
      <c r="AF79" s="981"/>
      <c r="AG79" s="981"/>
      <c r="AH79" s="981"/>
      <c r="AI79" s="981"/>
      <c r="AJ79" s="981"/>
      <c r="AK79" s="981"/>
      <c r="AL79" s="981"/>
      <c r="AM79" s="981"/>
      <c r="AN79" s="981"/>
      <c r="AO79" s="981"/>
      <c r="AP79" s="981"/>
      <c r="AQ79" s="981"/>
      <c r="AR79" s="981"/>
      <c r="AS79" s="981"/>
      <c r="AT79" s="981"/>
      <c r="AU79" s="981"/>
      <c r="AV79" s="981"/>
      <c r="AW79" s="981"/>
      <c r="AX79" s="981"/>
      <c r="AY79" s="981"/>
      <c r="AZ79" s="982"/>
      <c r="BA79" s="982"/>
      <c r="BB79" s="982"/>
      <c r="BC79" s="982"/>
      <c r="BD79" s="983"/>
      <c r="BE79" s="227"/>
      <c r="BF79" s="227"/>
      <c r="BG79" s="227"/>
      <c r="BH79" s="227"/>
      <c r="BI79" s="227"/>
      <c r="BJ79" s="216"/>
      <c r="BK79" s="216"/>
      <c r="BL79" s="216"/>
      <c r="BM79" s="216"/>
      <c r="BN79" s="216"/>
      <c r="BO79" s="227"/>
      <c r="BP79" s="227"/>
      <c r="BQ79" s="224">
        <v>73</v>
      </c>
      <c r="BR79" s="229"/>
      <c r="BS79" s="955"/>
      <c r="BT79" s="956"/>
      <c r="BU79" s="956"/>
      <c r="BV79" s="956"/>
      <c r="BW79" s="956"/>
      <c r="BX79" s="956"/>
      <c r="BY79" s="956"/>
      <c r="BZ79" s="956"/>
      <c r="CA79" s="956"/>
      <c r="CB79" s="956"/>
      <c r="CC79" s="956"/>
      <c r="CD79" s="956"/>
      <c r="CE79" s="956"/>
      <c r="CF79" s="956"/>
      <c r="CG79" s="965"/>
      <c r="CH79" s="966"/>
      <c r="CI79" s="967"/>
      <c r="CJ79" s="967"/>
      <c r="CK79" s="967"/>
      <c r="CL79" s="968"/>
      <c r="CM79" s="966"/>
      <c r="CN79" s="967"/>
      <c r="CO79" s="967"/>
      <c r="CP79" s="967"/>
      <c r="CQ79" s="968"/>
      <c r="CR79" s="966"/>
      <c r="CS79" s="967"/>
      <c r="CT79" s="967"/>
      <c r="CU79" s="967"/>
      <c r="CV79" s="968"/>
      <c r="CW79" s="966"/>
      <c r="CX79" s="967"/>
      <c r="CY79" s="967"/>
      <c r="CZ79" s="967"/>
      <c r="DA79" s="968"/>
      <c r="DB79" s="966"/>
      <c r="DC79" s="967"/>
      <c r="DD79" s="967"/>
      <c r="DE79" s="967"/>
      <c r="DF79" s="968"/>
      <c r="DG79" s="966"/>
      <c r="DH79" s="967"/>
      <c r="DI79" s="967"/>
      <c r="DJ79" s="967"/>
      <c r="DK79" s="968"/>
      <c r="DL79" s="966"/>
      <c r="DM79" s="967"/>
      <c r="DN79" s="967"/>
      <c r="DO79" s="967"/>
      <c r="DP79" s="968"/>
      <c r="DQ79" s="966"/>
      <c r="DR79" s="967"/>
      <c r="DS79" s="967"/>
      <c r="DT79" s="967"/>
      <c r="DU79" s="968"/>
      <c r="DV79" s="955"/>
      <c r="DW79" s="956"/>
      <c r="DX79" s="956"/>
      <c r="DY79" s="956"/>
      <c r="DZ79" s="957"/>
      <c r="EA79" s="216"/>
    </row>
    <row r="80" spans="1:131" ht="26.25" customHeight="1" x14ac:dyDescent="0.2">
      <c r="A80" s="224">
        <v>13</v>
      </c>
      <c r="B80" s="984"/>
      <c r="C80" s="985"/>
      <c r="D80" s="985"/>
      <c r="E80" s="985"/>
      <c r="F80" s="985"/>
      <c r="G80" s="985"/>
      <c r="H80" s="985"/>
      <c r="I80" s="985"/>
      <c r="J80" s="985"/>
      <c r="K80" s="985"/>
      <c r="L80" s="985"/>
      <c r="M80" s="985"/>
      <c r="N80" s="985"/>
      <c r="O80" s="985"/>
      <c r="P80" s="986"/>
      <c r="Q80" s="987"/>
      <c r="R80" s="981"/>
      <c r="S80" s="981"/>
      <c r="T80" s="981"/>
      <c r="U80" s="981"/>
      <c r="V80" s="981"/>
      <c r="W80" s="981"/>
      <c r="X80" s="981"/>
      <c r="Y80" s="981"/>
      <c r="Z80" s="981"/>
      <c r="AA80" s="981"/>
      <c r="AB80" s="981"/>
      <c r="AC80" s="981"/>
      <c r="AD80" s="981"/>
      <c r="AE80" s="981"/>
      <c r="AF80" s="981"/>
      <c r="AG80" s="981"/>
      <c r="AH80" s="981"/>
      <c r="AI80" s="981"/>
      <c r="AJ80" s="981"/>
      <c r="AK80" s="981"/>
      <c r="AL80" s="981"/>
      <c r="AM80" s="981"/>
      <c r="AN80" s="981"/>
      <c r="AO80" s="981"/>
      <c r="AP80" s="981"/>
      <c r="AQ80" s="981"/>
      <c r="AR80" s="981"/>
      <c r="AS80" s="981"/>
      <c r="AT80" s="981"/>
      <c r="AU80" s="981"/>
      <c r="AV80" s="981"/>
      <c r="AW80" s="981"/>
      <c r="AX80" s="981"/>
      <c r="AY80" s="981"/>
      <c r="AZ80" s="982"/>
      <c r="BA80" s="982"/>
      <c r="BB80" s="982"/>
      <c r="BC80" s="982"/>
      <c r="BD80" s="983"/>
      <c r="BE80" s="227"/>
      <c r="BF80" s="227"/>
      <c r="BG80" s="227"/>
      <c r="BH80" s="227"/>
      <c r="BI80" s="227"/>
      <c r="BJ80" s="227"/>
      <c r="BK80" s="227"/>
      <c r="BL80" s="227"/>
      <c r="BM80" s="227"/>
      <c r="BN80" s="227"/>
      <c r="BO80" s="227"/>
      <c r="BP80" s="227"/>
      <c r="BQ80" s="224">
        <v>74</v>
      </c>
      <c r="BR80" s="229"/>
      <c r="BS80" s="955"/>
      <c r="BT80" s="956"/>
      <c r="BU80" s="956"/>
      <c r="BV80" s="956"/>
      <c r="BW80" s="956"/>
      <c r="BX80" s="956"/>
      <c r="BY80" s="956"/>
      <c r="BZ80" s="956"/>
      <c r="CA80" s="956"/>
      <c r="CB80" s="956"/>
      <c r="CC80" s="956"/>
      <c r="CD80" s="956"/>
      <c r="CE80" s="956"/>
      <c r="CF80" s="956"/>
      <c r="CG80" s="965"/>
      <c r="CH80" s="966"/>
      <c r="CI80" s="967"/>
      <c r="CJ80" s="967"/>
      <c r="CK80" s="967"/>
      <c r="CL80" s="968"/>
      <c r="CM80" s="966"/>
      <c r="CN80" s="967"/>
      <c r="CO80" s="967"/>
      <c r="CP80" s="967"/>
      <c r="CQ80" s="968"/>
      <c r="CR80" s="966"/>
      <c r="CS80" s="967"/>
      <c r="CT80" s="967"/>
      <c r="CU80" s="967"/>
      <c r="CV80" s="968"/>
      <c r="CW80" s="966"/>
      <c r="CX80" s="967"/>
      <c r="CY80" s="967"/>
      <c r="CZ80" s="967"/>
      <c r="DA80" s="968"/>
      <c r="DB80" s="966"/>
      <c r="DC80" s="967"/>
      <c r="DD80" s="967"/>
      <c r="DE80" s="967"/>
      <c r="DF80" s="968"/>
      <c r="DG80" s="966"/>
      <c r="DH80" s="967"/>
      <c r="DI80" s="967"/>
      <c r="DJ80" s="967"/>
      <c r="DK80" s="968"/>
      <c r="DL80" s="966"/>
      <c r="DM80" s="967"/>
      <c r="DN80" s="967"/>
      <c r="DO80" s="967"/>
      <c r="DP80" s="968"/>
      <c r="DQ80" s="966"/>
      <c r="DR80" s="967"/>
      <c r="DS80" s="967"/>
      <c r="DT80" s="967"/>
      <c r="DU80" s="968"/>
      <c r="DV80" s="955"/>
      <c r="DW80" s="956"/>
      <c r="DX80" s="956"/>
      <c r="DY80" s="956"/>
      <c r="DZ80" s="957"/>
      <c r="EA80" s="216"/>
    </row>
    <row r="81" spans="1:131" ht="26.25" customHeight="1" x14ac:dyDescent="0.2">
      <c r="A81" s="224">
        <v>14</v>
      </c>
      <c r="B81" s="984"/>
      <c r="C81" s="985"/>
      <c r="D81" s="985"/>
      <c r="E81" s="985"/>
      <c r="F81" s="985"/>
      <c r="G81" s="985"/>
      <c r="H81" s="985"/>
      <c r="I81" s="985"/>
      <c r="J81" s="985"/>
      <c r="K81" s="985"/>
      <c r="L81" s="985"/>
      <c r="M81" s="985"/>
      <c r="N81" s="985"/>
      <c r="O81" s="985"/>
      <c r="P81" s="986"/>
      <c r="Q81" s="987"/>
      <c r="R81" s="981"/>
      <c r="S81" s="981"/>
      <c r="T81" s="981"/>
      <c r="U81" s="981"/>
      <c r="V81" s="981"/>
      <c r="W81" s="981"/>
      <c r="X81" s="981"/>
      <c r="Y81" s="981"/>
      <c r="Z81" s="981"/>
      <c r="AA81" s="981"/>
      <c r="AB81" s="981"/>
      <c r="AC81" s="981"/>
      <c r="AD81" s="981"/>
      <c r="AE81" s="981"/>
      <c r="AF81" s="981"/>
      <c r="AG81" s="981"/>
      <c r="AH81" s="981"/>
      <c r="AI81" s="981"/>
      <c r="AJ81" s="981"/>
      <c r="AK81" s="981"/>
      <c r="AL81" s="981"/>
      <c r="AM81" s="981"/>
      <c r="AN81" s="981"/>
      <c r="AO81" s="981"/>
      <c r="AP81" s="981"/>
      <c r="AQ81" s="981"/>
      <c r="AR81" s="981"/>
      <c r="AS81" s="981"/>
      <c r="AT81" s="981"/>
      <c r="AU81" s="981"/>
      <c r="AV81" s="981"/>
      <c r="AW81" s="981"/>
      <c r="AX81" s="981"/>
      <c r="AY81" s="981"/>
      <c r="AZ81" s="982"/>
      <c r="BA81" s="982"/>
      <c r="BB81" s="982"/>
      <c r="BC81" s="982"/>
      <c r="BD81" s="983"/>
      <c r="BE81" s="227"/>
      <c r="BF81" s="227"/>
      <c r="BG81" s="227"/>
      <c r="BH81" s="227"/>
      <c r="BI81" s="227"/>
      <c r="BJ81" s="227"/>
      <c r="BK81" s="227"/>
      <c r="BL81" s="227"/>
      <c r="BM81" s="227"/>
      <c r="BN81" s="227"/>
      <c r="BO81" s="227"/>
      <c r="BP81" s="227"/>
      <c r="BQ81" s="224">
        <v>75</v>
      </c>
      <c r="BR81" s="229"/>
      <c r="BS81" s="955"/>
      <c r="BT81" s="956"/>
      <c r="BU81" s="956"/>
      <c r="BV81" s="956"/>
      <c r="BW81" s="956"/>
      <c r="BX81" s="956"/>
      <c r="BY81" s="956"/>
      <c r="BZ81" s="956"/>
      <c r="CA81" s="956"/>
      <c r="CB81" s="956"/>
      <c r="CC81" s="956"/>
      <c r="CD81" s="956"/>
      <c r="CE81" s="956"/>
      <c r="CF81" s="956"/>
      <c r="CG81" s="965"/>
      <c r="CH81" s="966"/>
      <c r="CI81" s="967"/>
      <c r="CJ81" s="967"/>
      <c r="CK81" s="967"/>
      <c r="CL81" s="968"/>
      <c r="CM81" s="966"/>
      <c r="CN81" s="967"/>
      <c r="CO81" s="967"/>
      <c r="CP81" s="967"/>
      <c r="CQ81" s="968"/>
      <c r="CR81" s="966"/>
      <c r="CS81" s="967"/>
      <c r="CT81" s="967"/>
      <c r="CU81" s="967"/>
      <c r="CV81" s="968"/>
      <c r="CW81" s="966"/>
      <c r="CX81" s="967"/>
      <c r="CY81" s="967"/>
      <c r="CZ81" s="967"/>
      <c r="DA81" s="968"/>
      <c r="DB81" s="966"/>
      <c r="DC81" s="967"/>
      <c r="DD81" s="967"/>
      <c r="DE81" s="967"/>
      <c r="DF81" s="968"/>
      <c r="DG81" s="966"/>
      <c r="DH81" s="967"/>
      <c r="DI81" s="967"/>
      <c r="DJ81" s="967"/>
      <c r="DK81" s="968"/>
      <c r="DL81" s="966"/>
      <c r="DM81" s="967"/>
      <c r="DN81" s="967"/>
      <c r="DO81" s="967"/>
      <c r="DP81" s="968"/>
      <c r="DQ81" s="966"/>
      <c r="DR81" s="967"/>
      <c r="DS81" s="967"/>
      <c r="DT81" s="967"/>
      <c r="DU81" s="968"/>
      <c r="DV81" s="955"/>
      <c r="DW81" s="956"/>
      <c r="DX81" s="956"/>
      <c r="DY81" s="956"/>
      <c r="DZ81" s="957"/>
      <c r="EA81" s="216"/>
    </row>
    <row r="82" spans="1:131" ht="26.25" customHeight="1" x14ac:dyDescent="0.2">
      <c r="A82" s="224">
        <v>15</v>
      </c>
      <c r="B82" s="984"/>
      <c r="C82" s="985"/>
      <c r="D82" s="985"/>
      <c r="E82" s="985"/>
      <c r="F82" s="985"/>
      <c r="G82" s="985"/>
      <c r="H82" s="985"/>
      <c r="I82" s="985"/>
      <c r="J82" s="985"/>
      <c r="K82" s="985"/>
      <c r="L82" s="985"/>
      <c r="M82" s="985"/>
      <c r="N82" s="985"/>
      <c r="O82" s="985"/>
      <c r="P82" s="986"/>
      <c r="Q82" s="987"/>
      <c r="R82" s="981"/>
      <c r="S82" s="981"/>
      <c r="T82" s="981"/>
      <c r="U82" s="981"/>
      <c r="V82" s="981"/>
      <c r="W82" s="981"/>
      <c r="X82" s="981"/>
      <c r="Y82" s="981"/>
      <c r="Z82" s="981"/>
      <c r="AA82" s="981"/>
      <c r="AB82" s="981"/>
      <c r="AC82" s="981"/>
      <c r="AD82" s="981"/>
      <c r="AE82" s="981"/>
      <c r="AF82" s="981"/>
      <c r="AG82" s="981"/>
      <c r="AH82" s="981"/>
      <c r="AI82" s="981"/>
      <c r="AJ82" s="981"/>
      <c r="AK82" s="981"/>
      <c r="AL82" s="981"/>
      <c r="AM82" s="981"/>
      <c r="AN82" s="981"/>
      <c r="AO82" s="981"/>
      <c r="AP82" s="981"/>
      <c r="AQ82" s="981"/>
      <c r="AR82" s="981"/>
      <c r="AS82" s="981"/>
      <c r="AT82" s="981"/>
      <c r="AU82" s="981"/>
      <c r="AV82" s="981"/>
      <c r="AW82" s="981"/>
      <c r="AX82" s="981"/>
      <c r="AY82" s="981"/>
      <c r="AZ82" s="982"/>
      <c r="BA82" s="982"/>
      <c r="BB82" s="982"/>
      <c r="BC82" s="982"/>
      <c r="BD82" s="983"/>
      <c r="BE82" s="227"/>
      <c r="BF82" s="227"/>
      <c r="BG82" s="227"/>
      <c r="BH82" s="227"/>
      <c r="BI82" s="227"/>
      <c r="BJ82" s="227"/>
      <c r="BK82" s="227"/>
      <c r="BL82" s="227"/>
      <c r="BM82" s="227"/>
      <c r="BN82" s="227"/>
      <c r="BO82" s="227"/>
      <c r="BP82" s="227"/>
      <c r="BQ82" s="224">
        <v>76</v>
      </c>
      <c r="BR82" s="229"/>
      <c r="BS82" s="955"/>
      <c r="BT82" s="956"/>
      <c r="BU82" s="956"/>
      <c r="BV82" s="956"/>
      <c r="BW82" s="956"/>
      <c r="BX82" s="956"/>
      <c r="BY82" s="956"/>
      <c r="BZ82" s="956"/>
      <c r="CA82" s="956"/>
      <c r="CB82" s="956"/>
      <c r="CC82" s="956"/>
      <c r="CD82" s="956"/>
      <c r="CE82" s="956"/>
      <c r="CF82" s="956"/>
      <c r="CG82" s="965"/>
      <c r="CH82" s="966"/>
      <c r="CI82" s="967"/>
      <c r="CJ82" s="967"/>
      <c r="CK82" s="967"/>
      <c r="CL82" s="968"/>
      <c r="CM82" s="966"/>
      <c r="CN82" s="967"/>
      <c r="CO82" s="967"/>
      <c r="CP82" s="967"/>
      <c r="CQ82" s="968"/>
      <c r="CR82" s="966"/>
      <c r="CS82" s="967"/>
      <c r="CT82" s="967"/>
      <c r="CU82" s="967"/>
      <c r="CV82" s="968"/>
      <c r="CW82" s="966"/>
      <c r="CX82" s="967"/>
      <c r="CY82" s="967"/>
      <c r="CZ82" s="967"/>
      <c r="DA82" s="968"/>
      <c r="DB82" s="966"/>
      <c r="DC82" s="967"/>
      <c r="DD82" s="967"/>
      <c r="DE82" s="967"/>
      <c r="DF82" s="968"/>
      <c r="DG82" s="966"/>
      <c r="DH82" s="967"/>
      <c r="DI82" s="967"/>
      <c r="DJ82" s="967"/>
      <c r="DK82" s="968"/>
      <c r="DL82" s="966"/>
      <c r="DM82" s="967"/>
      <c r="DN82" s="967"/>
      <c r="DO82" s="967"/>
      <c r="DP82" s="968"/>
      <c r="DQ82" s="966"/>
      <c r="DR82" s="967"/>
      <c r="DS82" s="967"/>
      <c r="DT82" s="967"/>
      <c r="DU82" s="968"/>
      <c r="DV82" s="955"/>
      <c r="DW82" s="956"/>
      <c r="DX82" s="956"/>
      <c r="DY82" s="956"/>
      <c r="DZ82" s="957"/>
      <c r="EA82" s="216"/>
    </row>
    <row r="83" spans="1:131" ht="26.25" customHeight="1" x14ac:dyDescent="0.2">
      <c r="A83" s="224">
        <v>16</v>
      </c>
      <c r="B83" s="984"/>
      <c r="C83" s="985"/>
      <c r="D83" s="985"/>
      <c r="E83" s="985"/>
      <c r="F83" s="985"/>
      <c r="G83" s="985"/>
      <c r="H83" s="985"/>
      <c r="I83" s="985"/>
      <c r="J83" s="985"/>
      <c r="K83" s="985"/>
      <c r="L83" s="985"/>
      <c r="M83" s="985"/>
      <c r="N83" s="985"/>
      <c r="O83" s="985"/>
      <c r="P83" s="986"/>
      <c r="Q83" s="987"/>
      <c r="R83" s="981"/>
      <c r="S83" s="981"/>
      <c r="T83" s="981"/>
      <c r="U83" s="981"/>
      <c r="V83" s="981"/>
      <c r="W83" s="981"/>
      <c r="X83" s="981"/>
      <c r="Y83" s="981"/>
      <c r="Z83" s="981"/>
      <c r="AA83" s="981"/>
      <c r="AB83" s="981"/>
      <c r="AC83" s="981"/>
      <c r="AD83" s="981"/>
      <c r="AE83" s="981"/>
      <c r="AF83" s="981"/>
      <c r="AG83" s="981"/>
      <c r="AH83" s="981"/>
      <c r="AI83" s="981"/>
      <c r="AJ83" s="981"/>
      <c r="AK83" s="981"/>
      <c r="AL83" s="981"/>
      <c r="AM83" s="981"/>
      <c r="AN83" s="981"/>
      <c r="AO83" s="981"/>
      <c r="AP83" s="981"/>
      <c r="AQ83" s="981"/>
      <c r="AR83" s="981"/>
      <c r="AS83" s="981"/>
      <c r="AT83" s="981"/>
      <c r="AU83" s="981"/>
      <c r="AV83" s="981"/>
      <c r="AW83" s="981"/>
      <c r="AX83" s="981"/>
      <c r="AY83" s="981"/>
      <c r="AZ83" s="982"/>
      <c r="BA83" s="982"/>
      <c r="BB83" s="982"/>
      <c r="BC83" s="982"/>
      <c r="BD83" s="983"/>
      <c r="BE83" s="227"/>
      <c r="BF83" s="227"/>
      <c r="BG83" s="227"/>
      <c r="BH83" s="227"/>
      <c r="BI83" s="227"/>
      <c r="BJ83" s="227"/>
      <c r="BK83" s="227"/>
      <c r="BL83" s="227"/>
      <c r="BM83" s="227"/>
      <c r="BN83" s="227"/>
      <c r="BO83" s="227"/>
      <c r="BP83" s="227"/>
      <c r="BQ83" s="224">
        <v>77</v>
      </c>
      <c r="BR83" s="229"/>
      <c r="BS83" s="955"/>
      <c r="BT83" s="956"/>
      <c r="BU83" s="956"/>
      <c r="BV83" s="956"/>
      <c r="BW83" s="956"/>
      <c r="BX83" s="956"/>
      <c r="BY83" s="956"/>
      <c r="BZ83" s="956"/>
      <c r="CA83" s="956"/>
      <c r="CB83" s="956"/>
      <c r="CC83" s="956"/>
      <c r="CD83" s="956"/>
      <c r="CE83" s="956"/>
      <c r="CF83" s="956"/>
      <c r="CG83" s="965"/>
      <c r="CH83" s="966"/>
      <c r="CI83" s="967"/>
      <c r="CJ83" s="967"/>
      <c r="CK83" s="967"/>
      <c r="CL83" s="968"/>
      <c r="CM83" s="966"/>
      <c r="CN83" s="967"/>
      <c r="CO83" s="967"/>
      <c r="CP83" s="967"/>
      <c r="CQ83" s="968"/>
      <c r="CR83" s="966"/>
      <c r="CS83" s="967"/>
      <c r="CT83" s="967"/>
      <c r="CU83" s="967"/>
      <c r="CV83" s="968"/>
      <c r="CW83" s="966"/>
      <c r="CX83" s="967"/>
      <c r="CY83" s="967"/>
      <c r="CZ83" s="967"/>
      <c r="DA83" s="968"/>
      <c r="DB83" s="966"/>
      <c r="DC83" s="967"/>
      <c r="DD83" s="967"/>
      <c r="DE83" s="967"/>
      <c r="DF83" s="968"/>
      <c r="DG83" s="966"/>
      <c r="DH83" s="967"/>
      <c r="DI83" s="967"/>
      <c r="DJ83" s="967"/>
      <c r="DK83" s="968"/>
      <c r="DL83" s="966"/>
      <c r="DM83" s="967"/>
      <c r="DN83" s="967"/>
      <c r="DO83" s="967"/>
      <c r="DP83" s="968"/>
      <c r="DQ83" s="966"/>
      <c r="DR83" s="967"/>
      <c r="DS83" s="967"/>
      <c r="DT83" s="967"/>
      <c r="DU83" s="968"/>
      <c r="DV83" s="955"/>
      <c r="DW83" s="956"/>
      <c r="DX83" s="956"/>
      <c r="DY83" s="956"/>
      <c r="DZ83" s="957"/>
      <c r="EA83" s="216"/>
    </row>
    <row r="84" spans="1:131" ht="26.25" customHeight="1" x14ac:dyDescent="0.2">
      <c r="A84" s="224">
        <v>17</v>
      </c>
      <c r="B84" s="984"/>
      <c r="C84" s="985"/>
      <c r="D84" s="985"/>
      <c r="E84" s="985"/>
      <c r="F84" s="985"/>
      <c r="G84" s="985"/>
      <c r="H84" s="985"/>
      <c r="I84" s="985"/>
      <c r="J84" s="985"/>
      <c r="K84" s="985"/>
      <c r="L84" s="985"/>
      <c r="M84" s="985"/>
      <c r="N84" s="985"/>
      <c r="O84" s="985"/>
      <c r="P84" s="986"/>
      <c r="Q84" s="987"/>
      <c r="R84" s="981"/>
      <c r="S84" s="981"/>
      <c r="T84" s="981"/>
      <c r="U84" s="981"/>
      <c r="V84" s="981"/>
      <c r="W84" s="981"/>
      <c r="X84" s="981"/>
      <c r="Y84" s="981"/>
      <c r="Z84" s="981"/>
      <c r="AA84" s="981"/>
      <c r="AB84" s="981"/>
      <c r="AC84" s="981"/>
      <c r="AD84" s="981"/>
      <c r="AE84" s="981"/>
      <c r="AF84" s="981"/>
      <c r="AG84" s="981"/>
      <c r="AH84" s="981"/>
      <c r="AI84" s="981"/>
      <c r="AJ84" s="981"/>
      <c r="AK84" s="981"/>
      <c r="AL84" s="981"/>
      <c r="AM84" s="981"/>
      <c r="AN84" s="981"/>
      <c r="AO84" s="981"/>
      <c r="AP84" s="981"/>
      <c r="AQ84" s="981"/>
      <c r="AR84" s="981"/>
      <c r="AS84" s="981"/>
      <c r="AT84" s="981"/>
      <c r="AU84" s="981"/>
      <c r="AV84" s="981"/>
      <c r="AW84" s="981"/>
      <c r="AX84" s="981"/>
      <c r="AY84" s="981"/>
      <c r="AZ84" s="982"/>
      <c r="BA84" s="982"/>
      <c r="BB84" s="982"/>
      <c r="BC84" s="982"/>
      <c r="BD84" s="983"/>
      <c r="BE84" s="227"/>
      <c r="BF84" s="227"/>
      <c r="BG84" s="227"/>
      <c r="BH84" s="227"/>
      <c r="BI84" s="227"/>
      <c r="BJ84" s="227"/>
      <c r="BK84" s="227"/>
      <c r="BL84" s="227"/>
      <c r="BM84" s="227"/>
      <c r="BN84" s="227"/>
      <c r="BO84" s="227"/>
      <c r="BP84" s="227"/>
      <c r="BQ84" s="224">
        <v>78</v>
      </c>
      <c r="BR84" s="229"/>
      <c r="BS84" s="955"/>
      <c r="BT84" s="956"/>
      <c r="BU84" s="956"/>
      <c r="BV84" s="956"/>
      <c r="BW84" s="956"/>
      <c r="BX84" s="956"/>
      <c r="BY84" s="956"/>
      <c r="BZ84" s="956"/>
      <c r="CA84" s="956"/>
      <c r="CB84" s="956"/>
      <c r="CC84" s="956"/>
      <c r="CD84" s="956"/>
      <c r="CE84" s="956"/>
      <c r="CF84" s="956"/>
      <c r="CG84" s="965"/>
      <c r="CH84" s="966"/>
      <c r="CI84" s="967"/>
      <c r="CJ84" s="967"/>
      <c r="CK84" s="967"/>
      <c r="CL84" s="968"/>
      <c r="CM84" s="966"/>
      <c r="CN84" s="967"/>
      <c r="CO84" s="967"/>
      <c r="CP84" s="967"/>
      <c r="CQ84" s="968"/>
      <c r="CR84" s="966"/>
      <c r="CS84" s="967"/>
      <c r="CT84" s="967"/>
      <c r="CU84" s="967"/>
      <c r="CV84" s="968"/>
      <c r="CW84" s="966"/>
      <c r="CX84" s="967"/>
      <c r="CY84" s="967"/>
      <c r="CZ84" s="967"/>
      <c r="DA84" s="968"/>
      <c r="DB84" s="966"/>
      <c r="DC84" s="967"/>
      <c r="DD84" s="967"/>
      <c r="DE84" s="967"/>
      <c r="DF84" s="968"/>
      <c r="DG84" s="966"/>
      <c r="DH84" s="967"/>
      <c r="DI84" s="967"/>
      <c r="DJ84" s="967"/>
      <c r="DK84" s="968"/>
      <c r="DL84" s="966"/>
      <c r="DM84" s="967"/>
      <c r="DN84" s="967"/>
      <c r="DO84" s="967"/>
      <c r="DP84" s="968"/>
      <c r="DQ84" s="966"/>
      <c r="DR84" s="967"/>
      <c r="DS84" s="967"/>
      <c r="DT84" s="967"/>
      <c r="DU84" s="968"/>
      <c r="DV84" s="955"/>
      <c r="DW84" s="956"/>
      <c r="DX84" s="956"/>
      <c r="DY84" s="956"/>
      <c r="DZ84" s="957"/>
      <c r="EA84" s="216"/>
    </row>
    <row r="85" spans="1:131" ht="26.25" customHeight="1" x14ac:dyDescent="0.2">
      <c r="A85" s="224">
        <v>18</v>
      </c>
      <c r="B85" s="984"/>
      <c r="C85" s="985"/>
      <c r="D85" s="985"/>
      <c r="E85" s="985"/>
      <c r="F85" s="985"/>
      <c r="G85" s="985"/>
      <c r="H85" s="985"/>
      <c r="I85" s="985"/>
      <c r="J85" s="985"/>
      <c r="K85" s="985"/>
      <c r="L85" s="985"/>
      <c r="M85" s="985"/>
      <c r="N85" s="985"/>
      <c r="O85" s="985"/>
      <c r="P85" s="986"/>
      <c r="Q85" s="987"/>
      <c r="R85" s="981"/>
      <c r="S85" s="981"/>
      <c r="T85" s="981"/>
      <c r="U85" s="981"/>
      <c r="V85" s="981"/>
      <c r="W85" s="981"/>
      <c r="X85" s="981"/>
      <c r="Y85" s="981"/>
      <c r="Z85" s="981"/>
      <c r="AA85" s="981"/>
      <c r="AB85" s="981"/>
      <c r="AC85" s="981"/>
      <c r="AD85" s="981"/>
      <c r="AE85" s="981"/>
      <c r="AF85" s="981"/>
      <c r="AG85" s="981"/>
      <c r="AH85" s="981"/>
      <c r="AI85" s="981"/>
      <c r="AJ85" s="981"/>
      <c r="AK85" s="981"/>
      <c r="AL85" s="981"/>
      <c r="AM85" s="981"/>
      <c r="AN85" s="981"/>
      <c r="AO85" s="981"/>
      <c r="AP85" s="981"/>
      <c r="AQ85" s="981"/>
      <c r="AR85" s="981"/>
      <c r="AS85" s="981"/>
      <c r="AT85" s="981"/>
      <c r="AU85" s="981"/>
      <c r="AV85" s="981"/>
      <c r="AW85" s="981"/>
      <c r="AX85" s="981"/>
      <c r="AY85" s="981"/>
      <c r="AZ85" s="982"/>
      <c r="BA85" s="982"/>
      <c r="BB85" s="982"/>
      <c r="BC85" s="982"/>
      <c r="BD85" s="983"/>
      <c r="BE85" s="227"/>
      <c r="BF85" s="227"/>
      <c r="BG85" s="227"/>
      <c r="BH85" s="227"/>
      <c r="BI85" s="227"/>
      <c r="BJ85" s="227"/>
      <c r="BK85" s="227"/>
      <c r="BL85" s="227"/>
      <c r="BM85" s="227"/>
      <c r="BN85" s="227"/>
      <c r="BO85" s="227"/>
      <c r="BP85" s="227"/>
      <c r="BQ85" s="224">
        <v>79</v>
      </c>
      <c r="BR85" s="229"/>
      <c r="BS85" s="955"/>
      <c r="BT85" s="956"/>
      <c r="BU85" s="956"/>
      <c r="BV85" s="956"/>
      <c r="BW85" s="956"/>
      <c r="BX85" s="956"/>
      <c r="BY85" s="956"/>
      <c r="BZ85" s="956"/>
      <c r="CA85" s="956"/>
      <c r="CB85" s="956"/>
      <c r="CC85" s="956"/>
      <c r="CD85" s="956"/>
      <c r="CE85" s="956"/>
      <c r="CF85" s="956"/>
      <c r="CG85" s="965"/>
      <c r="CH85" s="966"/>
      <c r="CI85" s="967"/>
      <c r="CJ85" s="967"/>
      <c r="CK85" s="967"/>
      <c r="CL85" s="968"/>
      <c r="CM85" s="966"/>
      <c r="CN85" s="967"/>
      <c r="CO85" s="967"/>
      <c r="CP85" s="967"/>
      <c r="CQ85" s="968"/>
      <c r="CR85" s="966"/>
      <c r="CS85" s="967"/>
      <c r="CT85" s="967"/>
      <c r="CU85" s="967"/>
      <c r="CV85" s="968"/>
      <c r="CW85" s="966"/>
      <c r="CX85" s="967"/>
      <c r="CY85" s="967"/>
      <c r="CZ85" s="967"/>
      <c r="DA85" s="968"/>
      <c r="DB85" s="966"/>
      <c r="DC85" s="967"/>
      <c r="DD85" s="967"/>
      <c r="DE85" s="967"/>
      <c r="DF85" s="968"/>
      <c r="DG85" s="966"/>
      <c r="DH85" s="967"/>
      <c r="DI85" s="967"/>
      <c r="DJ85" s="967"/>
      <c r="DK85" s="968"/>
      <c r="DL85" s="966"/>
      <c r="DM85" s="967"/>
      <c r="DN85" s="967"/>
      <c r="DO85" s="967"/>
      <c r="DP85" s="968"/>
      <c r="DQ85" s="966"/>
      <c r="DR85" s="967"/>
      <c r="DS85" s="967"/>
      <c r="DT85" s="967"/>
      <c r="DU85" s="968"/>
      <c r="DV85" s="955"/>
      <c r="DW85" s="956"/>
      <c r="DX85" s="956"/>
      <c r="DY85" s="956"/>
      <c r="DZ85" s="957"/>
      <c r="EA85" s="216"/>
    </row>
    <row r="86" spans="1:131" ht="26.25" customHeight="1" x14ac:dyDescent="0.2">
      <c r="A86" s="224">
        <v>19</v>
      </c>
      <c r="B86" s="984"/>
      <c r="C86" s="985"/>
      <c r="D86" s="985"/>
      <c r="E86" s="985"/>
      <c r="F86" s="985"/>
      <c r="G86" s="985"/>
      <c r="H86" s="985"/>
      <c r="I86" s="985"/>
      <c r="J86" s="985"/>
      <c r="K86" s="985"/>
      <c r="L86" s="985"/>
      <c r="M86" s="985"/>
      <c r="N86" s="985"/>
      <c r="O86" s="985"/>
      <c r="P86" s="986"/>
      <c r="Q86" s="987"/>
      <c r="R86" s="981"/>
      <c r="S86" s="981"/>
      <c r="T86" s="981"/>
      <c r="U86" s="981"/>
      <c r="V86" s="981"/>
      <c r="W86" s="981"/>
      <c r="X86" s="981"/>
      <c r="Y86" s="981"/>
      <c r="Z86" s="981"/>
      <c r="AA86" s="981"/>
      <c r="AB86" s="981"/>
      <c r="AC86" s="981"/>
      <c r="AD86" s="981"/>
      <c r="AE86" s="981"/>
      <c r="AF86" s="981"/>
      <c r="AG86" s="981"/>
      <c r="AH86" s="981"/>
      <c r="AI86" s="981"/>
      <c r="AJ86" s="981"/>
      <c r="AK86" s="981"/>
      <c r="AL86" s="981"/>
      <c r="AM86" s="981"/>
      <c r="AN86" s="981"/>
      <c r="AO86" s="981"/>
      <c r="AP86" s="981"/>
      <c r="AQ86" s="981"/>
      <c r="AR86" s="981"/>
      <c r="AS86" s="981"/>
      <c r="AT86" s="981"/>
      <c r="AU86" s="981"/>
      <c r="AV86" s="981"/>
      <c r="AW86" s="981"/>
      <c r="AX86" s="981"/>
      <c r="AY86" s="981"/>
      <c r="AZ86" s="982"/>
      <c r="BA86" s="982"/>
      <c r="BB86" s="982"/>
      <c r="BC86" s="982"/>
      <c r="BD86" s="983"/>
      <c r="BE86" s="227"/>
      <c r="BF86" s="227"/>
      <c r="BG86" s="227"/>
      <c r="BH86" s="227"/>
      <c r="BI86" s="227"/>
      <c r="BJ86" s="227"/>
      <c r="BK86" s="227"/>
      <c r="BL86" s="227"/>
      <c r="BM86" s="227"/>
      <c r="BN86" s="227"/>
      <c r="BO86" s="227"/>
      <c r="BP86" s="227"/>
      <c r="BQ86" s="224">
        <v>80</v>
      </c>
      <c r="BR86" s="229"/>
      <c r="BS86" s="955"/>
      <c r="BT86" s="956"/>
      <c r="BU86" s="956"/>
      <c r="BV86" s="956"/>
      <c r="BW86" s="956"/>
      <c r="BX86" s="956"/>
      <c r="BY86" s="956"/>
      <c r="BZ86" s="956"/>
      <c r="CA86" s="956"/>
      <c r="CB86" s="956"/>
      <c r="CC86" s="956"/>
      <c r="CD86" s="956"/>
      <c r="CE86" s="956"/>
      <c r="CF86" s="956"/>
      <c r="CG86" s="965"/>
      <c r="CH86" s="966"/>
      <c r="CI86" s="967"/>
      <c r="CJ86" s="967"/>
      <c r="CK86" s="967"/>
      <c r="CL86" s="968"/>
      <c r="CM86" s="966"/>
      <c r="CN86" s="967"/>
      <c r="CO86" s="967"/>
      <c r="CP86" s="967"/>
      <c r="CQ86" s="968"/>
      <c r="CR86" s="966"/>
      <c r="CS86" s="967"/>
      <c r="CT86" s="967"/>
      <c r="CU86" s="967"/>
      <c r="CV86" s="968"/>
      <c r="CW86" s="966"/>
      <c r="CX86" s="967"/>
      <c r="CY86" s="967"/>
      <c r="CZ86" s="967"/>
      <c r="DA86" s="968"/>
      <c r="DB86" s="966"/>
      <c r="DC86" s="967"/>
      <c r="DD86" s="967"/>
      <c r="DE86" s="967"/>
      <c r="DF86" s="968"/>
      <c r="DG86" s="966"/>
      <c r="DH86" s="967"/>
      <c r="DI86" s="967"/>
      <c r="DJ86" s="967"/>
      <c r="DK86" s="968"/>
      <c r="DL86" s="966"/>
      <c r="DM86" s="967"/>
      <c r="DN86" s="967"/>
      <c r="DO86" s="967"/>
      <c r="DP86" s="968"/>
      <c r="DQ86" s="966"/>
      <c r="DR86" s="967"/>
      <c r="DS86" s="967"/>
      <c r="DT86" s="967"/>
      <c r="DU86" s="968"/>
      <c r="DV86" s="955"/>
      <c r="DW86" s="956"/>
      <c r="DX86" s="956"/>
      <c r="DY86" s="956"/>
      <c r="DZ86" s="957"/>
      <c r="EA86" s="216"/>
    </row>
    <row r="87" spans="1:131" ht="26.25" customHeight="1" x14ac:dyDescent="0.2">
      <c r="A87" s="230">
        <v>20</v>
      </c>
      <c r="B87" s="974"/>
      <c r="C87" s="975"/>
      <c r="D87" s="975"/>
      <c r="E87" s="975"/>
      <c r="F87" s="975"/>
      <c r="G87" s="975"/>
      <c r="H87" s="975"/>
      <c r="I87" s="975"/>
      <c r="J87" s="975"/>
      <c r="K87" s="975"/>
      <c r="L87" s="975"/>
      <c r="M87" s="975"/>
      <c r="N87" s="975"/>
      <c r="O87" s="975"/>
      <c r="P87" s="976"/>
      <c r="Q87" s="977"/>
      <c r="R87" s="978"/>
      <c r="S87" s="978"/>
      <c r="T87" s="978"/>
      <c r="U87" s="978"/>
      <c r="V87" s="978"/>
      <c r="W87" s="978"/>
      <c r="X87" s="978"/>
      <c r="Y87" s="978"/>
      <c r="Z87" s="978"/>
      <c r="AA87" s="978"/>
      <c r="AB87" s="978"/>
      <c r="AC87" s="978"/>
      <c r="AD87" s="978"/>
      <c r="AE87" s="978"/>
      <c r="AF87" s="978"/>
      <c r="AG87" s="978"/>
      <c r="AH87" s="978"/>
      <c r="AI87" s="978"/>
      <c r="AJ87" s="978"/>
      <c r="AK87" s="978"/>
      <c r="AL87" s="978"/>
      <c r="AM87" s="978"/>
      <c r="AN87" s="978"/>
      <c r="AO87" s="978"/>
      <c r="AP87" s="978"/>
      <c r="AQ87" s="978"/>
      <c r="AR87" s="978"/>
      <c r="AS87" s="978"/>
      <c r="AT87" s="978"/>
      <c r="AU87" s="978"/>
      <c r="AV87" s="978"/>
      <c r="AW87" s="978"/>
      <c r="AX87" s="978"/>
      <c r="AY87" s="978"/>
      <c r="AZ87" s="979"/>
      <c r="BA87" s="979"/>
      <c r="BB87" s="979"/>
      <c r="BC87" s="979"/>
      <c r="BD87" s="980"/>
      <c r="BE87" s="227"/>
      <c r="BF87" s="227"/>
      <c r="BG87" s="227"/>
      <c r="BH87" s="227"/>
      <c r="BI87" s="227"/>
      <c r="BJ87" s="227"/>
      <c r="BK87" s="227"/>
      <c r="BL87" s="227"/>
      <c r="BM87" s="227"/>
      <c r="BN87" s="227"/>
      <c r="BO87" s="227"/>
      <c r="BP87" s="227"/>
      <c r="BQ87" s="224">
        <v>81</v>
      </c>
      <c r="BR87" s="229"/>
      <c r="BS87" s="955"/>
      <c r="BT87" s="956"/>
      <c r="BU87" s="956"/>
      <c r="BV87" s="956"/>
      <c r="BW87" s="956"/>
      <c r="BX87" s="956"/>
      <c r="BY87" s="956"/>
      <c r="BZ87" s="956"/>
      <c r="CA87" s="956"/>
      <c r="CB87" s="956"/>
      <c r="CC87" s="956"/>
      <c r="CD87" s="956"/>
      <c r="CE87" s="956"/>
      <c r="CF87" s="956"/>
      <c r="CG87" s="965"/>
      <c r="CH87" s="966"/>
      <c r="CI87" s="967"/>
      <c r="CJ87" s="967"/>
      <c r="CK87" s="967"/>
      <c r="CL87" s="968"/>
      <c r="CM87" s="966"/>
      <c r="CN87" s="967"/>
      <c r="CO87" s="967"/>
      <c r="CP87" s="967"/>
      <c r="CQ87" s="968"/>
      <c r="CR87" s="966"/>
      <c r="CS87" s="967"/>
      <c r="CT87" s="967"/>
      <c r="CU87" s="967"/>
      <c r="CV87" s="968"/>
      <c r="CW87" s="966"/>
      <c r="CX87" s="967"/>
      <c r="CY87" s="967"/>
      <c r="CZ87" s="967"/>
      <c r="DA87" s="968"/>
      <c r="DB87" s="966"/>
      <c r="DC87" s="967"/>
      <c r="DD87" s="967"/>
      <c r="DE87" s="967"/>
      <c r="DF87" s="968"/>
      <c r="DG87" s="966"/>
      <c r="DH87" s="967"/>
      <c r="DI87" s="967"/>
      <c r="DJ87" s="967"/>
      <c r="DK87" s="968"/>
      <c r="DL87" s="966"/>
      <c r="DM87" s="967"/>
      <c r="DN87" s="967"/>
      <c r="DO87" s="967"/>
      <c r="DP87" s="968"/>
      <c r="DQ87" s="966"/>
      <c r="DR87" s="967"/>
      <c r="DS87" s="967"/>
      <c r="DT87" s="967"/>
      <c r="DU87" s="968"/>
      <c r="DV87" s="955"/>
      <c r="DW87" s="956"/>
      <c r="DX87" s="956"/>
      <c r="DY87" s="956"/>
      <c r="DZ87" s="957"/>
      <c r="EA87" s="216"/>
    </row>
    <row r="88" spans="1:131" ht="26.25" customHeight="1" thickBot="1" x14ac:dyDescent="0.25">
      <c r="A88" s="226" t="s">
        <v>318</v>
      </c>
      <c r="B88" s="947" t="s">
        <v>351</v>
      </c>
      <c r="C88" s="948"/>
      <c r="D88" s="948"/>
      <c r="E88" s="948"/>
      <c r="F88" s="948"/>
      <c r="G88" s="948"/>
      <c r="H88" s="948"/>
      <c r="I88" s="948"/>
      <c r="J88" s="948"/>
      <c r="K88" s="948"/>
      <c r="L88" s="948"/>
      <c r="M88" s="948"/>
      <c r="N88" s="948"/>
      <c r="O88" s="948"/>
      <c r="P88" s="958"/>
      <c r="Q88" s="972"/>
      <c r="R88" s="973"/>
      <c r="S88" s="973"/>
      <c r="T88" s="973"/>
      <c r="U88" s="973"/>
      <c r="V88" s="973"/>
      <c r="W88" s="973"/>
      <c r="X88" s="973"/>
      <c r="Y88" s="973"/>
      <c r="Z88" s="973"/>
      <c r="AA88" s="973"/>
      <c r="AB88" s="973"/>
      <c r="AC88" s="973"/>
      <c r="AD88" s="973"/>
      <c r="AE88" s="973"/>
      <c r="AF88" s="969"/>
      <c r="AG88" s="969"/>
      <c r="AH88" s="969"/>
      <c r="AI88" s="969"/>
      <c r="AJ88" s="969"/>
      <c r="AK88" s="973"/>
      <c r="AL88" s="973"/>
      <c r="AM88" s="973"/>
      <c r="AN88" s="973"/>
      <c r="AO88" s="973"/>
      <c r="AP88" s="969"/>
      <c r="AQ88" s="969"/>
      <c r="AR88" s="969"/>
      <c r="AS88" s="969"/>
      <c r="AT88" s="969"/>
      <c r="AU88" s="969"/>
      <c r="AV88" s="969"/>
      <c r="AW88" s="969"/>
      <c r="AX88" s="969"/>
      <c r="AY88" s="969"/>
      <c r="AZ88" s="970"/>
      <c r="BA88" s="970"/>
      <c r="BB88" s="970"/>
      <c r="BC88" s="970"/>
      <c r="BD88" s="971"/>
      <c r="BE88" s="227"/>
      <c r="BF88" s="227"/>
      <c r="BG88" s="227"/>
      <c r="BH88" s="227"/>
      <c r="BI88" s="227"/>
      <c r="BJ88" s="227"/>
      <c r="BK88" s="227"/>
      <c r="BL88" s="227"/>
      <c r="BM88" s="227"/>
      <c r="BN88" s="227"/>
      <c r="BO88" s="227"/>
      <c r="BP88" s="227"/>
      <c r="BQ88" s="224">
        <v>82</v>
      </c>
      <c r="BR88" s="229"/>
      <c r="BS88" s="955"/>
      <c r="BT88" s="956"/>
      <c r="BU88" s="956"/>
      <c r="BV88" s="956"/>
      <c r="BW88" s="956"/>
      <c r="BX88" s="956"/>
      <c r="BY88" s="956"/>
      <c r="BZ88" s="956"/>
      <c r="CA88" s="956"/>
      <c r="CB88" s="956"/>
      <c r="CC88" s="956"/>
      <c r="CD88" s="956"/>
      <c r="CE88" s="956"/>
      <c r="CF88" s="956"/>
      <c r="CG88" s="965"/>
      <c r="CH88" s="966"/>
      <c r="CI88" s="967"/>
      <c r="CJ88" s="967"/>
      <c r="CK88" s="967"/>
      <c r="CL88" s="968"/>
      <c r="CM88" s="966"/>
      <c r="CN88" s="967"/>
      <c r="CO88" s="967"/>
      <c r="CP88" s="967"/>
      <c r="CQ88" s="968"/>
      <c r="CR88" s="966"/>
      <c r="CS88" s="967"/>
      <c r="CT88" s="967"/>
      <c r="CU88" s="967"/>
      <c r="CV88" s="968"/>
      <c r="CW88" s="966"/>
      <c r="CX88" s="967"/>
      <c r="CY88" s="967"/>
      <c r="CZ88" s="967"/>
      <c r="DA88" s="968"/>
      <c r="DB88" s="966"/>
      <c r="DC88" s="967"/>
      <c r="DD88" s="967"/>
      <c r="DE88" s="967"/>
      <c r="DF88" s="968"/>
      <c r="DG88" s="966"/>
      <c r="DH88" s="967"/>
      <c r="DI88" s="967"/>
      <c r="DJ88" s="967"/>
      <c r="DK88" s="968"/>
      <c r="DL88" s="966"/>
      <c r="DM88" s="967"/>
      <c r="DN88" s="967"/>
      <c r="DO88" s="967"/>
      <c r="DP88" s="968"/>
      <c r="DQ88" s="966"/>
      <c r="DR88" s="967"/>
      <c r="DS88" s="967"/>
      <c r="DT88" s="967"/>
      <c r="DU88" s="968"/>
      <c r="DV88" s="955"/>
      <c r="DW88" s="956"/>
      <c r="DX88" s="956"/>
      <c r="DY88" s="956"/>
      <c r="DZ88" s="957"/>
      <c r="EA88" s="216"/>
    </row>
    <row r="89" spans="1:131" ht="26.25" hidden="1" customHeight="1" x14ac:dyDescent="0.2">
      <c r="A89" s="231"/>
      <c r="B89" s="232"/>
      <c r="C89" s="232"/>
      <c r="D89" s="232"/>
      <c r="E89" s="232"/>
      <c r="F89" s="232"/>
      <c r="G89" s="232"/>
      <c r="H89" s="232"/>
      <c r="I89" s="232"/>
      <c r="J89" s="232"/>
      <c r="K89" s="232"/>
      <c r="L89" s="232"/>
      <c r="M89" s="232"/>
      <c r="N89" s="232"/>
      <c r="O89" s="232"/>
      <c r="P89" s="232"/>
      <c r="Q89" s="233"/>
      <c r="R89" s="233"/>
      <c r="S89" s="233"/>
      <c r="T89" s="233"/>
      <c r="U89" s="233"/>
      <c r="V89" s="233"/>
      <c r="W89" s="233"/>
      <c r="X89" s="233"/>
      <c r="Y89" s="233"/>
      <c r="Z89" s="233"/>
      <c r="AA89" s="233"/>
      <c r="AB89" s="233"/>
      <c r="AC89" s="233"/>
      <c r="AD89" s="233"/>
      <c r="AE89" s="233"/>
      <c r="AF89" s="233"/>
      <c r="AG89" s="233"/>
      <c r="AH89" s="233"/>
      <c r="AI89" s="233"/>
      <c r="AJ89" s="233"/>
      <c r="AK89" s="233"/>
      <c r="AL89" s="233"/>
      <c r="AM89" s="233"/>
      <c r="AN89" s="233"/>
      <c r="AO89" s="233"/>
      <c r="AP89" s="233"/>
      <c r="AQ89" s="233"/>
      <c r="AR89" s="233"/>
      <c r="AS89" s="233"/>
      <c r="AT89" s="233"/>
      <c r="AU89" s="233"/>
      <c r="AV89" s="233"/>
      <c r="AW89" s="233"/>
      <c r="AX89" s="233"/>
      <c r="AY89" s="233"/>
      <c r="AZ89" s="234"/>
      <c r="BA89" s="234"/>
      <c r="BB89" s="234"/>
      <c r="BC89" s="234"/>
      <c r="BD89" s="234"/>
      <c r="BE89" s="227"/>
      <c r="BF89" s="227"/>
      <c r="BG89" s="227"/>
      <c r="BH89" s="227"/>
      <c r="BI89" s="227"/>
      <c r="BJ89" s="227"/>
      <c r="BK89" s="227"/>
      <c r="BL89" s="227"/>
      <c r="BM89" s="227"/>
      <c r="BN89" s="227"/>
      <c r="BO89" s="227"/>
      <c r="BP89" s="227"/>
      <c r="BQ89" s="224">
        <v>83</v>
      </c>
      <c r="BR89" s="229"/>
      <c r="BS89" s="955"/>
      <c r="BT89" s="956"/>
      <c r="BU89" s="956"/>
      <c r="BV89" s="956"/>
      <c r="BW89" s="956"/>
      <c r="BX89" s="956"/>
      <c r="BY89" s="956"/>
      <c r="BZ89" s="956"/>
      <c r="CA89" s="956"/>
      <c r="CB89" s="956"/>
      <c r="CC89" s="956"/>
      <c r="CD89" s="956"/>
      <c r="CE89" s="956"/>
      <c r="CF89" s="956"/>
      <c r="CG89" s="965"/>
      <c r="CH89" s="966"/>
      <c r="CI89" s="967"/>
      <c r="CJ89" s="967"/>
      <c r="CK89" s="967"/>
      <c r="CL89" s="968"/>
      <c r="CM89" s="966"/>
      <c r="CN89" s="967"/>
      <c r="CO89" s="967"/>
      <c r="CP89" s="967"/>
      <c r="CQ89" s="968"/>
      <c r="CR89" s="966"/>
      <c r="CS89" s="967"/>
      <c r="CT89" s="967"/>
      <c r="CU89" s="967"/>
      <c r="CV89" s="968"/>
      <c r="CW89" s="966"/>
      <c r="CX89" s="967"/>
      <c r="CY89" s="967"/>
      <c r="CZ89" s="967"/>
      <c r="DA89" s="968"/>
      <c r="DB89" s="966"/>
      <c r="DC89" s="967"/>
      <c r="DD89" s="967"/>
      <c r="DE89" s="967"/>
      <c r="DF89" s="968"/>
      <c r="DG89" s="966"/>
      <c r="DH89" s="967"/>
      <c r="DI89" s="967"/>
      <c r="DJ89" s="967"/>
      <c r="DK89" s="968"/>
      <c r="DL89" s="966"/>
      <c r="DM89" s="967"/>
      <c r="DN89" s="967"/>
      <c r="DO89" s="967"/>
      <c r="DP89" s="968"/>
      <c r="DQ89" s="966"/>
      <c r="DR89" s="967"/>
      <c r="DS89" s="967"/>
      <c r="DT89" s="967"/>
      <c r="DU89" s="968"/>
      <c r="DV89" s="955"/>
      <c r="DW89" s="956"/>
      <c r="DX89" s="956"/>
      <c r="DY89" s="956"/>
      <c r="DZ89" s="957"/>
      <c r="EA89" s="216"/>
    </row>
    <row r="90" spans="1:131" ht="26.25" hidden="1" customHeight="1" x14ac:dyDescent="0.2">
      <c r="A90" s="231"/>
      <c r="B90" s="232"/>
      <c r="C90" s="232"/>
      <c r="D90" s="232"/>
      <c r="E90" s="232"/>
      <c r="F90" s="232"/>
      <c r="G90" s="232"/>
      <c r="H90" s="232"/>
      <c r="I90" s="232"/>
      <c r="J90" s="232"/>
      <c r="K90" s="232"/>
      <c r="L90" s="232"/>
      <c r="M90" s="232"/>
      <c r="N90" s="232"/>
      <c r="O90" s="232"/>
      <c r="P90" s="232"/>
      <c r="Q90" s="233"/>
      <c r="R90" s="233"/>
      <c r="S90" s="233"/>
      <c r="T90" s="233"/>
      <c r="U90" s="233"/>
      <c r="V90" s="233"/>
      <c r="W90" s="233"/>
      <c r="X90" s="233"/>
      <c r="Y90" s="233"/>
      <c r="Z90" s="233"/>
      <c r="AA90" s="233"/>
      <c r="AB90" s="233"/>
      <c r="AC90" s="233"/>
      <c r="AD90" s="233"/>
      <c r="AE90" s="233"/>
      <c r="AF90" s="233"/>
      <c r="AG90" s="233"/>
      <c r="AH90" s="233"/>
      <c r="AI90" s="233"/>
      <c r="AJ90" s="233"/>
      <c r="AK90" s="233"/>
      <c r="AL90" s="233"/>
      <c r="AM90" s="233"/>
      <c r="AN90" s="233"/>
      <c r="AO90" s="233"/>
      <c r="AP90" s="233"/>
      <c r="AQ90" s="233"/>
      <c r="AR90" s="233"/>
      <c r="AS90" s="233"/>
      <c r="AT90" s="233"/>
      <c r="AU90" s="233"/>
      <c r="AV90" s="233"/>
      <c r="AW90" s="233"/>
      <c r="AX90" s="233"/>
      <c r="AY90" s="233"/>
      <c r="AZ90" s="234"/>
      <c r="BA90" s="234"/>
      <c r="BB90" s="234"/>
      <c r="BC90" s="234"/>
      <c r="BD90" s="234"/>
      <c r="BE90" s="227"/>
      <c r="BF90" s="227"/>
      <c r="BG90" s="227"/>
      <c r="BH90" s="227"/>
      <c r="BI90" s="227"/>
      <c r="BJ90" s="227"/>
      <c r="BK90" s="227"/>
      <c r="BL90" s="227"/>
      <c r="BM90" s="227"/>
      <c r="BN90" s="227"/>
      <c r="BO90" s="227"/>
      <c r="BP90" s="227"/>
      <c r="BQ90" s="224">
        <v>84</v>
      </c>
      <c r="BR90" s="229"/>
      <c r="BS90" s="955"/>
      <c r="BT90" s="956"/>
      <c r="BU90" s="956"/>
      <c r="BV90" s="956"/>
      <c r="BW90" s="956"/>
      <c r="BX90" s="956"/>
      <c r="BY90" s="956"/>
      <c r="BZ90" s="956"/>
      <c r="CA90" s="956"/>
      <c r="CB90" s="956"/>
      <c r="CC90" s="956"/>
      <c r="CD90" s="956"/>
      <c r="CE90" s="956"/>
      <c r="CF90" s="956"/>
      <c r="CG90" s="965"/>
      <c r="CH90" s="966"/>
      <c r="CI90" s="967"/>
      <c r="CJ90" s="967"/>
      <c r="CK90" s="967"/>
      <c r="CL90" s="968"/>
      <c r="CM90" s="966"/>
      <c r="CN90" s="967"/>
      <c r="CO90" s="967"/>
      <c r="CP90" s="967"/>
      <c r="CQ90" s="968"/>
      <c r="CR90" s="966"/>
      <c r="CS90" s="967"/>
      <c r="CT90" s="967"/>
      <c r="CU90" s="967"/>
      <c r="CV90" s="968"/>
      <c r="CW90" s="966"/>
      <c r="CX90" s="967"/>
      <c r="CY90" s="967"/>
      <c r="CZ90" s="967"/>
      <c r="DA90" s="968"/>
      <c r="DB90" s="966"/>
      <c r="DC90" s="967"/>
      <c r="DD90" s="967"/>
      <c r="DE90" s="967"/>
      <c r="DF90" s="968"/>
      <c r="DG90" s="966"/>
      <c r="DH90" s="967"/>
      <c r="DI90" s="967"/>
      <c r="DJ90" s="967"/>
      <c r="DK90" s="968"/>
      <c r="DL90" s="966"/>
      <c r="DM90" s="967"/>
      <c r="DN90" s="967"/>
      <c r="DO90" s="967"/>
      <c r="DP90" s="968"/>
      <c r="DQ90" s="966"/>
      <c r="DR90" s="967"/>
      <c r="DS90" s="967"/>
      <c r="DT90" s="967"/>
      <c r="DU90" s="968"/>
      <c r="DV90" s="955"/>
      <c r="DW90" s="956"/>
      <c r="DX90" s="956"/>
      <c r="DY90" s="956"/>
      <c r="DZ90" s="957"/>
      <c r="EA90" s="216"/>
    </row>
    <row r="91" spans="1:131" ht="26.25" hidden="1" customHeight="1" x14ac:dyDescent="0.2">
      <c r="A91" s="231"/>
      <c r="B91" s="232"/>
      <c r="C91" s="232"/>
      <c r="D91" s="232"/>
      <c r="E91" s="232"/>
      <c r="F91" s="232"/>
      <c r="G91" s="232"/>
      <c r="H91" s="232"/>
      <c r="I91" s="232"/>
      <c r="J91" s="232"/>
      <c r="K91" s="232"/>
      <c r="L91" s="232"/>
      <c r="M91" s="232"/>
      <c r="N91" s="232"/>
      <c r="O91" s="232"/>
      <c r="P91" s="232"/>
      <c r="Q91" s="233"/>
      <c r="R91" s="233"/>
      <c r="S91" s="233"/>
      <c r="T91" s="233"/>
      <c r="U91" s="233"/>
      <c r="V91" s="233"/>
      <c r="W91" s="233"/>
      <c r="X91" s="233"/>
      <c r="Y91" s="233"/>
      <c r="Z91" s="233"/>
      <c r="AA91" s="233"/>
      <c r="AB91" s="233"/>
      <c r="AC91" s="233"/>
      <c r="AD91" s="233"/>
      <c r="AE91" s="233"/>
      <c r="AF91" s="233"/>
      <c r="AG91" s="233"/>
      <c r="AH91" s="233"/>
      <c r="AI91" s="233"/>
      <c r="AJ91" s="233"/>
      <c r="AK91" s="233"/>
      <c r="AL91" s="233"/>
      <c r="AM91" s="233"/>
      <c r="AN91" s="233"/>
      <c r="AO91" s="233"/>
      <c r="AP91" s="233"/>
      <c r="AQ91" s="233"/>
      <c r="AR91" s="233"/>
      <c r="AS91" s="233"/>
      <c r="AT91" s="233"/>
      <c r="AU91" s="233"/>
      <c r="AV91" s="233"/>
      <c r="AW91" s="233"/>
      <c r="AX91" s="233"/>
      <c r="AY91" s="233"/>
      <c r="AZ91" s="234"/>
      <c r="BA91" s="234"/>
      <c r="BB91" s="234"/>
      <c r="BC91" s="234"/>
      <c r="BD91" s="234"/>
      <c r="BE91" s="227"/>
      <c r="BF91" s="227"/>
      <c r="BG91" s="227"/>
      <c r="BH91" s="227"/>
      <c r="BI91" s="227"/>
      <c r="BJ91" s="227"/>
      <c r="BK91" s="227"/>
      <c r="BL91" s="227"/>
      <c r="BM91" s="227"/>
      <c r="BN91" s="227"/>
      <c r="BO91" s="227"/>
      <c r="BP91" s="227"/>
      <c r="BQ91" s="224">
        <v>85</v>
      </c>
      <c r="BR91" s="229"/>
      <c r="BS91" s="955"/>
      <c r="BT91" s="956"/>
      <c r="BU91" s="956"/>
      <c r="BV91" s="956"/>
      <c r="BW91" s="956"/>
      <c r="BX91" s="956"/>
      <c r="BY91" s="956"/>
      <c r="BZ91" s="956"/>
      <c r="CA91" s="956"/>
      <c r="CB91" s="956"/>
      <c r="CC91" s="956"/>
      <c r="CD91" s="956"/>
      <c r="CE91" s="956"/>
      <c r="CF91" s="956"/>
      <c r="CG91" s="965"/>
      <c r="CH91" s="966"/>
      <c r="CI91" s="967"/>
      <c r="CJ91" s="967"/>
      <c r="CK91" s="967"/>
      <c r="CL91" s="968"/>
      <c r="CM91" s="966"/>
      <c r="CN91" s="967"/>
      <c r="CO91" s="967"/>
      <c r="CP91" s="967"/>
      <c r="CQ91" s="968"/>
      <c r="CR91" s="966"/>
      <c r="CS91" s="967"/>
      <c r="CT91" s="967"/>
      <c r="CU91" s="967"/>
      <c r="CV91" s="968"/>
      <c r="CW91" s="966"/>
      <c r="CX91" s="967"/>
      <c r="CY91" s="967"/>
      <c r="CZ91" s="967"/>
      <c r="DA91" s="968"/>
      <c r="DB91" s="966"/>
      <c r="DC91" s="967"/>
      <c r="DD91" s="967"/>
      <c r="DE91" s="967"/>
      <c r="DF91" s="968"/>
      <c r="DG91" s="966"/>
      <c r="DH91" s="967"/>
      <c r="DI91" s="967"/>
      <c r="DJ91" s="967"/>
      <c r="DK91" s="968"/>
      <c r="DL91" s="966"/>
      <c r="DM91" s="967"/>
      <c r="DN91" s="967"/>
      <c r="DO91" s="967"/>
      <c r="DP91" s="968"/>
      <c r="DQ91" s="966"/>
      <c r="DR91" s="967"/>
      <c r="DS91" s="967"/>
      <c r="DT91" s="967"/>
      <c r="DU91" s="968"/>
      <c r="DV91" s="955"/>
      <c r="DW91" s="956"/>
      <c r="DX91" s="956"/>
      <c r="DY91" s="956"/>
      <c r="DZ91" s="957"/>
      <c r="EA91" s="216"/>
    </row>
    <row r="92" spans="1:131" ht="26.25" hidden="1" customHeight="1" x14ac:dyDescent="0.2">
      <c r="A92" s="231"/>
      <c r="B92" s="232"/>
      <c r="C92" s="232"/>
      <c r="D92" s="232"/>
      <c r="E92" s="232"/>
      <c r="F92" s="232"/>
      <c r="G92" s="232"/>
      <c r="H92" s="232"/>
      <c r="I92" s="232"/>
      <c r="J92" s="232"/>
      <c r="K92" s="232"/>
      <c r="L92" s="232"/>
      <c r="M92" s="232"/>
      <c r="N92" s="232"/>
      <c r="O92" s="232"/>
      <c r="P92" s="232"/>
      <c r="Q92" s="233"/>
      <c r="R92" s="233"/>
      <c r="S92" s="233"/>
      <c r="T92" s="233"/>
      <c r="U92" s="233"/>
      <c r="V92" s="233"/>
      <c r="W92" s="233"/>
      <c r="X92" s="233"/>
      <c r="Y92" s="233"/>
      <c r="Z92" s="233"/>
      <c r="AA92" s="233"/>
      <c r="AB92" s="233"/>
      <c r="AC92" s="233"/>
      <c r="AD92" s="233"/>
      <c r="AE92" s="233"/>
      <c r="AF92" s="233"/>
      <c r="AG92" s="233"/>
      <c r="AH92" s="233"/>
      <c r="AI92" s="233"/>
      <c r="AJ92" s="233"/>
      <c r="AK92" s="233"/>
      <c r="AL92" s="233"/>
      <c r="AM92" s="233"/>
      <c r="AN92" s="233"/>
      <c r="AO92" s="233"/>
      <c r="AP92" s="233"/>
      <c r="AQ92" s="233"/>
      <c r="AR92" s="233"/>
      <c r="AS92" s="233"/>
      <c r="AT92" s="233"/>
      <c r="AU92" s="233"/>
      <c r="AV92" s="233"/>
      <c r="AW92" s="233"/>
      <c r="AX92" s="233"/>
      <c r="AY92" s="233"/>
      <c r="AZ92" s="234"/>
      <c r="BA92" s="234"/>
      <c r="BB92" s="234"/>
      <c r="BC92" s="234"/>
      <c r="BD92" s="234"/>
      <c r="BE92" s="227"/>
      <c r="BF92" s="227"/>
      <c r="BG92" s="227"/>
      <c r="BH92" s="227"/>
      <c r="BI92" s="227"/>
      <c r="BJ92" s="227"/>
      <c r="BK92" s="227"/>
      <c r="BL92" s="227"/>
      <c r="BM92" s="227"/>
      <c r="BN92" s="227"/>
      <c r="BO92" s="227"/>
      <c r="BP92" s="227"/>
      <c r="BQ92" s="224">
        <v>86</v>
      </c>
      <c r="BR92" s="229"/>
      <c r="BS92" s="955"/>
      <c r="BT92" s="956"/>
      <c r="BU92" s="956"/>
      <c r="BV92" s="956"/>
      <c r="BW92" s="956"/>
      <c r="BX92" s="956"/>
      <c r="BY92" s="956"/>
      <c r="BZ92" s="956"/>
      <c r="CA92" s="956"/>
      <c r="CB92" s="956"/>
      <c r="CC92" s="956"/>
      <c r="CD92" s="956"/>
      <c r="CE92" s="956"/>
      <c r="CF92" s="956"/>
      <c r="CG92" s="965"/>
      <c r="CH92" s="966"/>
      <c r="CI92" s="967"/>
      <c r="CJ92" s="967"/>
      <c r="CK92" s="967"/>
      <c r="CL92" s="968"/>
      <c r="CM92" s="966"/>
      <c r="CN92" s="967"/>
      <c r="CO92" s="967"/>
      <c r="CP92" s="967"/>
      <c r="CQ92" s="968"/>
      <c r="CR92" s="966"/>
      <c r="CS92" s="967"/>
      <c r="CT92" s="967"/>
      <c r="CU92" s="967"/>
      <c r="CV92" s="968"/>
      <c r="CW92" s="966"/>
      <c r="CX92" s="967"/>
      <c r="CY92" s="967"/>
      <c r="CZ92" s="967"/>
      <c r="DA92" s="968"/>
      <c r="DB92" s="966"/>
      <c r="DC92" s="967"/>
      <c r="DD92" s="967"/>
      <c r="DE92" s="967"/>
      <c r="DF92" s="968"/>
      <c r="DG92" s="966"/>
      <c r="DH92" s="967"/>
      <c r="DI92" s="967"/>
      <c r="DJ92" s="967"/>
      <c r="DK92" s="968"/>
      <c r="DL92" s="966"/>
      <c r="DM92" s="967"/>
      <c r="DN92" s="967"/>
      <c r="DO92" s="967"/>
      <c r="DP92" s="968"/>
      <c r="DQ92" s="966"/>
      <c r="DR92" s="967"/>
      <c r="DS92" s="967"/>
      <c r="DT92" s="967"/>
      <c r="DU92" s="968"/>
      <c r="DV92" s="955"/>
      <c r="DW92" s="956"/>
      <c r="DX92" s="956"/>
      <c r="DY92" s="956"/>
      <c r="DZ92" s="957"/>
      <c r="EA92" s="216"/>
    </row>
    <row r="93" spans="1:131" ht="26.25" hidden="1" customHeight="1" x14ac:dyDescent="0.2">
      <c r="A93" s="231"/>
      <c r="B93" s="232"/>
      <c r="C93" s="232"/>
      <c r="D93" s="232"/>
      <c r="E93" s="232"/>
      <c r="F93" s="232"/>
      <c r="G93" s="232"/>
      <c r="H93" s="232"/>
      <c r="I93" s="232"/>
      <c r="J93" s="232"/>
      <c r="K93" s="232"/>
      <c r="L93" s="232"/>
      <c r="M93" s="232"/>
      <c r="N93" s="232"/>
      <c r="O93" s="232"/>
      <c r="P93" s="232"/>
      <c r="Q93" s="233"/>
      <c r="R93" s="233"/>
      <c r="S93" s="233"/>
      <c r="T93" s="233"/>
      <c r="U93" s="233"/>
      <c r="V93" s="233"/>
      <c r="W93" s="233"/>
      <c r="X93" s="233"/>
      <c r="Y93" s="233"/>
      <c r="Z93" s="233"/>
      <c r="AA93" s="233"/>
      <c r="AB93" s="233"/>
      <c r="AC93" s="233"/>
      <c r="AD93" s="233"/>
      <c r="AE93" s="233"/>
      <c r="AF93" s="233"/>
      <c r="AG93" s="233"/>
      <c r="AH93" s="233"/>
      <c r="AI93" s="233"/>
      <c r="AJ93" s="233"/>
      <c r="AK93" s="233"/>
      <c r="AL93" s="233"/>
      <c r="AM93" s="233"/>
      <c r="AN93" s="233"/>
      <c r="AO93" s="233"/>
      <c r="AP93" s="233"/>
      <c r="AQ93" s="233"/>
      <c r="AR93" s="233"/>
      <c r="AS93" s="233"/>
      <c r="AT93" s="233"/>
      <c r="AU93" s="233"/>
      <c r="AV93" s="233"/>
      <c r="AW93" s="233"/>
      <c r="AX93" s="233"/>
      <c r="AY93" s="233"/>
      <c r="AZ93" s="234"/>
      <c r="BA93" s="234"/>
      <c r="BB93" s="234"/>
      <c r="BC93" s="234"/>
      <c r="BD93" s="234"/>
      <c r="BE93" s="227"/>
      <c r="BF93" s="227"/>
      <c r="BG93" s="227"/>
      <c r="BH93" s="227"/>
      <c r="BI93" s="227"/>
      <c r="BJ93" s="227"/>
      <c r="BK93" s="227"/>
      <c r="BL93" s="227"/>
      <c r="BM93" s="227"/>
      <c r="BN93" s="227"/>
      <c r="BO93" s="227"/>
      <c r="BP93" s="227"/>
      <c r="BQ93" s="224">
        <v>87</v>
      </c>
      <c r="BR93" s="229"/>
      <c r="BS93" s="955"/>
      <c r="BT93" s="956"/>
      <c r="BU93" s="956"/>
      <c r="BV93" s="956"/>
      <c r="BW93" s="956"/>
      <c r="BX93" s="956"/>
      <c r="BY93" s="956"/>
      <c r="BZ93" s="956"/>
      <c r="CA93" s="956"/>
      <c r="CB93" s="956"/>
      <c r="CC93" s="956"/>
      <c r="CD93" s="956"/>
      <c r="CE93" s="956"/>
      <c r="CF93" s="956"/>
      <c r="CG93" s="965"/>
      <c r="CH93" s="966"/>
      <c r="CI93" s="967"/>
      <c r="CJ93" s="967"/>
      <c r="CK93" s="967"/>
      <c r="CL93" s="968"/>
      <c r="CM93" s="966"/>
      <c r="CN93" s="967"/>
      <c r="CO93" s="967"/>
      <c r="CP93" s="967"/>
      <c r="CQ93" s="968"/>
      <c r="CR93" s="966"/>
      <c r="CS93" s="967"/>
      <c r="CT93" s="967"/>
      <c r="CU93" s="967"/>
      <c r="CV93" s="968"/>
      <c r="CW93" s="966"/>
      <c r="CX93" s="967"/>
      <c r="CY93" s="967"/>
      <c r="CZ93" s="967"/>
      <c r="DA93" s="968"/>
      <c r="DB93" s="966"/>
      <c r="DC93" s="967"/>
      <c r="DD93" s="967"/>
      <c r="DE93" s="967"/>
      <c r="DF93" s="968"/>
      <c r="DG93" s="966"/>
      <c r="DH93" s="967"/>
      <c r="DI93" s="967"/>
      <c r="DJ93" s="967"/>
      <c r="DK93" s="968"/>
      <c r="DL93" s="966"/>
      <c r="DM93" s="967"/>
      <c r="DN93" s="967"/>
      <c r="DO93" s="967"/>
      <c r="DP93" s="968"/>
      <c r="DQ93" s="966"/>
      <c r="DR93" s="967"/>
      <c r="DS93" s="967"/>
      <c r="DT93" s="967"/>
      <c r="DU93" s="968"/>
      <c r="DV93" s="955"/>
      <c r="DW93" s="956"/>
      <c r="DX93" s="956"/>
      <c r="DY93" s="956"/>
      <c r="DZ93" s="957"/>
      <c r="EA93" s="216"/>
    </row>
    <row r="94" spans="1:131" ht="26.25" hidden="1" customHeight="1" x14ac:dyDescent="0.2">
      <c r="A94" s="231"/>
      <c r="B94" s="232"/>
      <c r="C94" s="232"/>
      <c r="D94" s="232"/>
      <c r="E94" s="232"/>
      <c r="F94" s="232"/>
      <c r="G94" s="232"/>
      <c r="H94" s="232"/>
      <c r="I94" s="232"/>
      <c r="J94" s="232"/>
      <c r="K94" s="232"/>
      <c r="L94" s="232"/>
      <c r="M94" s="232"/>
      <c r="N94" s="232"/>
      <c r="O94" s="232"/>
      <c r="P94" s="232"/>
      <c r="Q94" s="233"/>
      <c r="R94" s="233"/>
      <c r="S94" s="233"/>
      <c r="T94" s="233"/>
      <c r="U94" s="233"/>
      <c r="V94" s="233"/>
      <c r="W94" s="233"/>
      <c r="X94" s="233"/>
      <c r="Y94" s="233"/>
      <c r="Z94" s="233"/>
      <c r="AA94" s="233"/>
      <c r="AB94" s="233"/>
      <c r="AC94" s="233"/>
      <c r="AD94" s="233"/>
      <c r="AE94" s="233"/>
      <c r="AF94" s="233"/>
      <c r="AG94" s="233"/>
      <c r="AH94" s="233"/>
      <c r="AI94" s="233"/>
      <c r="AJ94" s="233"/>
      <c r="AK94" s="233"/>
      <c r="AL94" s="233"/>
      <c r="AM94" s="233"/>
      <c r="AN94" s="233"/>
      <c r="AO94" s="233"/>
      <c r="AP94" s="233"/>
      <c r="AQ94" s="233"/>
      <c r="AR94" s="233"/>
      <c r="AS94" s="233"/>
      <c r="AT94" s="233"/>
      <c r="AU94" s="233"/>
      <c r="AV94" s="233"/>
      <c r="AW94" s="233"/>
      <c r="AX94" s="233"/>
      <c r="AY94" s="233"/>
      <c r="AZ94" s="234"/>
      <c r="BA94" s="234"/>
      <c r="BB94" s="234"/>
      <c r="BC94" s="234"/>
      <c r="BD94" s="234"/>
      <c r="BE94" s="227"/>
      <c r="BF94" s="227"/>
      <c r="BG94" s="227"/>
      <c r="BH94" s="227"/>
      <c r="BI94" s="227"/>
      <c r="BJ94" s="227"/>
      <c r="BK94" s="227"/>
      <c r="BL94" s="227"/>
      <c r="BM94" s="227"/>
      <c r="BN94" s="227"/>
      <c r="BO94" s="227"/>
      <c r="BP94" s="227"/>
      <c r="BQ94" s="224">
        <v>88</v>
      </c>
      <c r="BR94" s="229"/>
      <c r="BS94" s="955"/>
      <c r="BT94" s="956"/>
      <c r="BU94" s="956"/>
      <c r="BV94" s="956"/>
      <c r="BW94" s="956"/>
      <c r="BX94" s="956"/>
      <c r="BY94" s="956"/>
      <c r="BZ94" s="956"/>
      <c r="CA94" s="956"/>
      <c r="CB94" s="956"/>
      <c r="CC94" s="956"/>
      <c r="CD94" s="956"/>
      <c r="CE94" s="956"/>
      <c r="CF94" s="956"/>
      <c r="CG94" s="965"/>
      <c r="CH94" s="966"/>
      <c r="CI94" s="967"/>
      <c r="CJ94" s="967"/>
      <c r="CK94" s="967"/>
      <c r="CL94" s="968"/>
      <c r="CM94" s="966"/>
      <c r="CN94" s="967"/>
      <c r="CO94" s="967"/>
      <c r="CP94" s="967"/>
      <c r="CQ94" s="968"/>
      <c r="CR94" s="966"/>
      <c r="CS94" s="967"/>
      <c r="CT94" s="967"/>
      <c r="CU94" s="967"/>
      <c r="CV94" s="968"/>
      <c r="CW94" s="966"/>
      <c r="CX94" s="967"/>
      <c r="CY94" s="967"/>
      <c r="CZ94" s="967"/>
      <c r="DA94" s="968"/>
      <c r="DB94" s="966"/>
      <c r="DC94" s="967"/>
      <c r="DD94" s="967"/>
      <c r="DE94" s="967"/>
      <c r="DF94" s="968"/>
      <c r="DG94" s="966"/>
      <c r="DH94" s="967"/>
      <c r="DI94" s="967"/>
      <c r="DJ94" s="967"/>
      <c r="DK94" s="968"/>
      <c r="DL94" s="966"/>
      <c r="DM94" s="967"/>
      <c r="DN94" s="967"/>
      <c r="DO94" s="967"/>
      <c r="DP94" s="968"/>
      <c r="DQ94" s="966"/>
      <c r="DR94" s="967"/>
      <c r="DS94" s="967"/>
      <c r="DT94" s="967"/>
      <c r="DU94" s="968"/>
      <c r="DV94" s="955"/>
      <c r="DW94" s="956"/>
      <c r="DX94" s="956"/>
      <c r="DY94" s="956"/>
      <c r="DZ94" s="957"/>
      <c r="EA94" s="216"/>
    </row>
    <row r="95" spans="1:131" ht="26.25" hidden="1" customHeight="1" x14ac:dyDescent="0.2">
      <c r="A95" s="231"/>
      <c r="B95" s="232"/>
      <c r="C95" s="232"/>
      <c r="D95" s="232"/>
      <c r="E95" s="232"/>
      <c r="F95" s="232"/>
      <c r="G95" s="232"/>
      <c r="H95" s="232"/>
      <c r="I95" s="232"/>
      <c r="J95" s="232"/>
      <c r="K95" s="232"/>
      <c r="L95" s="232"/>
      <c r="M95" s="232"/>
      <c r="N95" s="232"/>
      <c r="O95" s="232"/>
      <c r="P95" s="232"/>
      <c r="Q95" s="233"/>
      <c r="R95" s="233"/>
      <c r="S95" s="233"/>
      <c r="T95" s="233"/>
      <c r="U95" s="233"/>
      <c r="V95" s="233"/>
      <c r="W95" s="233"/>
      <c r="X95" s="233"/>
      <c r="Y95" s="233"/>
      <c r="Z95" s="233"/>
      <c r="AA95" s="233"/>
      <c r="AB95" s="233"/>
      <c r="AC95" s="233"/>
      <c r="AD95" s="233"/>
      <c r="AE95" s="233"/>
      <c r="AF95" s="233"/>
      <c r="AG95" s="233"/>
      <c r="AH95" s="233"/>
      <c r="AI95" s="233"/>
      <c r="AJ95" s="233"/>
      <c r="AK95" s="233"/>
      <c r="AL95" s="233"/>
      <c r="AM95" s="233"/>
      <c r="AN95" s="233"/>
      <c r="AO95" s="233"/>
      <c r="AP95" s="233"/>
      <c r="AQ95" s="233"/>
      <c r="AR95" s="233"/>
      <c r="AS95" s="233"/>
      <c r="AT95" s="233"/>
      <c r="AU95" s="233"/>
      <c r="AV95" s="233"/>
      <c r="AW95" s="233"/>
      <c r="AX95" s="233"/>
      <c r="AY95" s="233"/>
      <c r="AZ95" s="234"/>
      <c r="BA95" s="234"/>
      <c r="BB95" s="234"/>
      <c r="BC95" s="234"/>
      <c r="BD95" s="234"/>
      <c r="BE95" s="227"/>
      <c r="BF95" s="227"/>
      <c r="BG95" s="227"/>
      <c r="BH95" s="227"/>
      <c r="BI95" s="227"/>
      <c r="BJ95" s="227"/>
      <c r="BK95" s="227"/>
      <c r="BL95" s="227"/>
      <c r="BM95" s="227"/>
      <c r="BN95" s="227"/>
      <c r="BO95" s="227"/>
      <c r="BP95" s="227"/>
      <c r="BQ95" s="224">
        <v>89</v>
      </c>
      <c r="BR95" s="229"/>
      <c r="BS95" s="955"/>
      <c r="BT95" s="956"/>
      <c r="BU95" s="956"/>
      <c r="BV95" s="956"/>
      <c r="BW95" s="956"/>
      <c r="BX95" s="956"/>
      <c r="BY95" s="956"/>
      <c r="BZ95" s="956"/>
      <c r="CA95" s="956"/>
      <c r="CB95" s="956"/>
      <c r="CC95" s="956"/>
      <c r="CD95" s="956"/>
      <c r="CE95" s="956"/>
      <c r="CF95" s="956"/>
      <c r="CG95" s="965"/>
      <c r="CH95" s="966"/>
      <c r="CI95" s="967"/>
      <c r="CJ95" s="967"/>
      <c r="CK95" s="967"/>
      <c r="CL95" s="968"/>
      <c r="CM95" s="966"/>
      <c r="CN95" s="967"/>
      <c r="CO95" s="967"/>
      <c r="CP95" s="967"/>
      <c r="CQ95" s="968"/>
      <c r="CR95" s="966"/>
      <c r="CS95" s="967"/>
      <c r="CT95" s="967"/>
      <c r="CU95" s="967"/>
      <c r="CV95" s="968"/>
      <c r="CW95" s="966"/>
      <c r="CX95" s="967"/>
      <c r="CY95" s="967"/>
      <c r="CZ95" s="967"/>
      <c r="DA95" s="968"/>
      <c r="DB95" s="966"/>
      <c r="DC95" s="967"/>
      <c r="DD95" s="967"/>
      <c r="DE95" s="967"/>
      <c r="DF95" s="968"/>
      <c r="DG95" s="966"/>
      <c r="DH95" s="967"/>
      <c r="DI95" s="967"/>
      <c r="DJ95" s="967"/>
      <c r="DK95" s="968"/>
      <c r="DL95" s="966"/>
      <c r="DM95" s="967"/>
      <c r="DN95" s="967"/>
      <c r="DO95" s="967"/>
      <c r="DP95" s="968"/>
      <c r="DQ95" s="966"/>
      <c r="DR95" s="967"/>
      <c r="DS95" s="967"/>
      <c r="DT95" s="967"/>
      <c r="DU95" s="968"/>
      <c r="DV95" s="955"/>
      <c r="DW95" s="956"/>
      <c r="DX95" s="956"/>
      <c r="DY95" s="956"/>
      <c r="DZ95" s="957"/>
      <c r="EA95" s="216"/>
    </row>
    <row r="96" spans="1:131" ht="26.25" hidden="1" customHeight="1" x14ac:dyDescent="0.2">
      <c r="A96" s="231"/>
      <c r="B96" s="232"/>
      <c r="C96" s="232"/>
      <c r="D96" s="232"/>
      <c r="E96" s="232"/>
      <c r="F96" s="232"/>
      <c r="G96" s="232"/>
      <c r="H96" s="232"/>
      <c r="I96" s="232"/>
      <c r="J96" s="232"/>
      <c r="K96" s="232"/>
      <c r="L96" s="232"/>
      <c r="M96" s="232"/>
      <c r="N96" s="232"/>
      <c r="O96" s="232"/>
      <c r="P96" s="232"/>
      <c r="Q96" s="233"/>
      <c r="R96" s="233"/>
      <c r="S96" s="233"/>
      <c r="T96" s="233"/>
      <c r="U96" s="233"/>
      <c r="V96" s="233"/>
      <c r="W96" s="233"/>
      <c r="X96" s="233"/>
      <c r="Y96" s="233"/>
      <c r="Z96" s="233"/>
      <c r="AA96" s="233"/>
      <c r="AB96" s="233"/>
      <c r="AC96" s="233"/>
      <c r="AD96" s="233"/>
      <c r="AE96" s="233"/>
      <c r="AF96" s="233"/>
      <c r="AG96" s="233"/>
      <c r="AH96" s="233"/>
      <c r="AI96" s="233"/>
      <c r="AJ96" s="233"/>
      <c r="AK96" s="233"/>
      <c r="AL96" s="233"/>
      <c r="AM96" s="233"/>
      <c r="AN96" s="233"/>
      <c r="AO96" s="233"/>
      <c r="AP96" s="233"/>
      <c r="AQ96" s="233"/>
      <c r="AR96" s="233"/>
      <c r="AS96" s="233"/>
      <c r="AT96" s="233"/>
      <c r="AU96" s="233"/>
      <c r="AV96" s="233"/>
      <c r="AW96" s="233"/>
      <c r="AX96" s="233"/>
      <c r="AY96" s="233"/>
      <c r="AZ96" s="234"/>
      <c r="BA96" s="234"/>
      <c r="BB96" s="234"/>
      <c r="BC96" s="234"/>
      <c r="BD96" s="234"/>
      <c r="BE96" s="227"/>
      <c r="BF96" s="227"/>
      <c r="BG96" s="227"/>
      <c r="BH96" s="227"/>
      <c r="BI96" s="227"/>
      <c r="BJ96" s="227"/>
      <c r="BK96" s="227"/>
      <c r="BL96" s="227"/>
      <c r="BM96" s="227"/>
      <c r="BN96" s="227"/>
      <c r="BO96" s="227"/>
      <c r="BP96" s="227"/>
      <c r="BQ96" s="224">
        <v>90</v>
      </c>
      <c r="BR96" s="229"/>
      <c r="BS96" s="955"/>
      <c r="BT96" s="956"/>
      <c r="BU96" s="956"/>
      <c r="BV96" s="956"/>
      <c r="BW96" s="956"/>
      <c r="BX96" s="956"/>
      <c r="BY96" s="956"/>
      <c r="BZ96" s="956"/>
      <c r="CA96" s="956"/>
      <c r="CB96" s="956"/>
      <c r="CC96" s="956"/>
      <c r="CD96" s="956"/>
      <c r="CE96" s="956"/>
      <c r="CF96" s="956"/>
      <c r="CG96" s="965"/>
      <c r="CH96" s="966"/>
      <c r="CI96" s="967"/>
      <c r="CJ96" s="967"/>
      <c r="CK96" s="967"/>
      <c r="CL96" s="968"/>
      <c r="CM96" s="966"/>
      <c r="CN96" s="967"/>
      <c r="CO96" s="967"/>
      <c r="CP96" s="967"/>
      <c r="CQ96" s="968"/>
      <c r="CR96" s="966"/>
      <c r="CS96" s="967"/>
      <c r="CT96" s="967"/>
      <c r="CU96" s="967"/>
      <c r="CV96" s="968"/>
      <c r="CW96" s="966"/>
      <c r="CX96" s="967"/>
      <c r="CY96" s="967"/>
      <c r="CZ96" s="967"/>
      <c r="DA96" s="968"/>
      <c r="DB96" s="966"/>
      <c r="DC96" s="967"/>
      <c r="DD96" s="967"/>
      <c r="DE96" s="967"/>
      <c r="DF96" s="968"/>
      <c r="DG96" s="966"/>
      <c r="DH96" s="967"/>
      <c r="DI96" s="967"/>
      <c r="DJ96" s="967"/>
      <c r="DK96" s="968"/>
      <c r="DL96" s="966"/>
      <c r="DM96" s="967"/>
      <c r="DN96" s="967"/>
      <c r="DO96" s="967"/>
      <c r="DP96" s="968"/>
      <c r="DQ96" s="966"/>
      <c r="DR96" s="967"/>
      <c r="DS96" s="967"/>
      <c r="DT96" s="967"/>
      <c r="DU96" s="968"/>
      <c r="DV96" s="955"/>
      <c r="DW96" s="956"/>
      <c r="DX96" s="956"/>
      <c r="DY96" s="956"/>
      <c r="DZ96" s="957"/>
      <c r="EA96" s="216"/>
    </row>
    <row r="97" spans="1:131" ht="26.25" hidden="1" customHeight="1" x14ac:dyDescent="0.2">
      <c r="A97" s="231"/>
      <c r="B97" s="232"/>
      <c r="C97" s="232"/>
      <c r="D97" s="232"/>
      <c r="E97" s="232"/>
      <c r="F97" s="232"/>
      <c r="G97" s="232"/>
      <c r="H97" s="232"/>
      <c r="I97" s="232"/>
      <c r="J97" s="232"/>
      <c r="K97" s="232"/>
      <c r="L97" s="232"/>
      <c r="M97" s="232"/>
      <c r="N97" s="232"/>
      <c r="O97" s="232"/>
      <c r="P97" s="232"/>
      <c r="Q97" s="233"/>
      <c r="R97" s="233"/>
      <c r="S97" s="233"/>
      <c r="T97" s="233"/>
      <c r="U97" s="233"/>
      <c r="V97" s="233"/>
      <c r="W97" s="233"/>
      <c r="X97" s="233"/>
      <c r="Y97" s="233"/>
      <c r="Z97" s="233"/>
      <c r="AA97" s="233"/>
      <c r="AB97" s="233"/>
      <c r="AC97" s="233"/>
      <c r="AD97" s="233"/>
      <c r="AE97" s="233"/>
      <c r="AF97" s="233"/>
      <c r="AG97" s="233"/>
      <c r="AH97" s="233"/>
      <c r="AI97" s="233"/>
      <c r="AJ97" s="233"/>
      <c r="AK97" s="233"/>
      <c r="AL97" s="233"/>
      <c r="AM97" s="233"/>
      <c r="AN97" s="233"/>
      <c r="AO97" s="233"/>
      <c r="AP97" s="233"/>
      <c r="AQ97" s="233"/>
      <c r="AR97" s="233"/>
      <c r="AS97" s="233"/>
      <c r="AT97" s="233"/>
      <c r="AU97" s="233"/>
      <c r="AV97" s="233"/>
      <c r="AW97" s="233"/>
      <c r="AX97" s="233"/>
      <c r="AY97" s="233"/>
      <c r="AZ97" s="234"/>
      <c r="BA97" s="234"/>
      <c r="BB97" s="234"/>
      <c r="BC97" s="234"/>
      <c r="BD97" s="234"/>
      <c r="BE97" s="227"/>
      <c r="BF97" s="227"/>
      <c r="BG97" s="227"/>
      <c r="BH97" s="227"/>
      <c r="BI97" s="227"/>
      <c r="BJ97" s="227"/>
      <c r="BK97" s="227"/>
      <c r="BL97" s="227"/>
      <c r="BM97" s="227"/>
      <c r="BN97" s="227"/>
      <c r="BO97" s="227"/>
      <c r="BP97" s="227"/>
      <c r="BQ97" s="224">
        <v>91</v>
      </c>
      <c r="BR97" s="229"/>
      <c r="BS97" s="955"/>
      <c r="BT97" s="956"/>
      <c r="BU97" s="956"/>
      <c r="BV97" s="956"/>
      <c r="BW97" s="956"/>
      <c r="BX97" s="956"/>
      <c r="BY97" s="956"/>
      <c r="BZ97" s="956"/>
      <c r="CA97" s="956"/>
      <c r="CB97" s="956"/>
      <c r="CC97" s="956"/>
      <c r="CD97" s="956"/>
      <c r="CE97" s="956"/>
      <c r="CF97" s="956"/>
      <c r="CG97" s="965"/>
      <c r="CH97" s="966"/>
      <c r="CI97" s="967"/>
      <c r="CJ97" s="967"/>
      <c r="CK97" s="967"/>
      <c r="CL97" s="968"/>
      <c r="CM97" s="966"/>
      <c r="CN97" s="967"/>
      <c r="CO97" s="967"/>
      <c r="CP97" s="967"/>
      <c r="CQ97" s="968"/>
      <c r="CR97" s="966"/>
      <c r="CS97" s="967"/>
      <c r="CT97" s="967"/>
      <c r="CU97" s="967"/>
      <c r="CV97" s="968"/>
      <c r="CW97" s="966"/>
      <c r="CX97" s="967"/>
      <c r="CY97" s="967"/>
      <c r="CZ97" s="967"/>
      <c r="DA97" s="968"/>
      <c r="DB97" s="966"/>
      <c r="DC97" s="967"/>
      <c r="DD97" s="967"/>
      <c r="DE97" s="967"/>
      <c r="DF97" s="968"/>
      <c r="DG97" s="966"/>
      <c r="DH97" s="967"/>
      <c r="DI97" s="967"/>
      <c r="DJ97" s="967"/>
      <c r="DK97" s="968"/>
      <c r="DL97" s="966"/>
      <c r="DM97" s="967"/>
      <c r="DN97" s="967"/>
      <c r="DO97" s="967"/>
      <c r="DP97" s="968"/>
      <c r="DQ97" s="966"/>
      <c r="DR97" s="967"/>
      <c r="DS97" s="967"/>
      <c r="DT97" s="967"/>
      <c r="DU97" s="968"/>
      <c r="DV97" s="955"/>
      <c r="DW97" s="956"/>
      <c r="DX97" s="956"/>
      <c r="DY97" s="956"/>
      <c r="DZ97" s="957"/>
      <c r="EA97" s="216"/>
    </row>
    <row r="98" spans="1:131" ht="26.25" hidden="1" customHeight="1" x14ac:dyDescent="0.2">
      <c r="A98" s="231"/>
      <c r="B98" s="232"/>
      <c r="C98" s="232"/>
      <c r="D98" s="232"/>
      <c r="E98" s="232"/>
      <c r="F98" s="232"/>
      <c r="G98" s="232"/>
      <c r="H98" s="232"/>
      <c r="I98" s="232"/>
      <c r="J98" s="232"/>
      <c r="K98" s="232"/>
      <c r="L98" s="232"/>
      <c r="M98" s="232"/>
      <c r="N98" s="232"/>
      <c r="O98" s="232"/>
      <c r="P98" s="232"/>
      <c r="Q98" s="233"/>
      <c r="R98" s="233"/>
      <c r="S98" s="233"/>
      <c r="T98" s="233"/>
      <c r="U98" s="233"/>
      <c r="V98" s="233"/>
      <c r="W98" s="233"/>
      <c r="X98" s="233"/>
      <c r="Y98" s="233"/>
      <c r="Z98" s="233"/>
      <c r="AA98" s="233"/>
      <c r="AB98" s="233"/>
      <c r="AC98" s="233"/>
      <c r="AD98" s="233"/>
      <c r="AE98" s="233"/>
      <c r="AF98" s="233"/>
      <c r="AG98" s="233"/>
      <c r="AH98" s="233"/>
      <c r="AI98" s="233"/>
      <c r="AJ98" s="233"/>
      <c r="AK98" s="233"/>
      <c r="AL98" s="233"/>
      <c r="AM98" s="233"/>
      <c r="AN98" s="233"/>
      <c r="AO98" s="233"/>
      <c r="AP98" s="233"/>
      <c r="AQ98" s="233"/>
      <c r="AR98" s="233"/>
      <c r="AS98" s="233"/>
      <c r="AT98" s="233"/>
      <c r="AU98" s="233"/>
      <c r="AV98" s="233"/>
      <c r="AW98" s="233"/>
      <c r="AX98" s="233"/>
      <c r="AY98" s="233"/>
      <c r="AZ98" s="234"/>
      <c r="BA98" s="234"/>
      <c r="BB98" s="234"/>
      <c r="BC98" s="234"/>
      <c r="BD98" s="234"/>
      <c r="BE98" s="227"/>
      <c r="BF98" s="227"/>
      <c r="BG98" s="227"/>
      <c r="BH98" s="227"/>
      <c r="BI98" s="227"/>
      <c r="BJ98" s="227"/>
      <c r="BK98" s="227"/>
      <c r="BL98" s="227"/>
      <c r="BM98" s="227"/>
      <c r="BN98" s="227"/>
      <c r="BO98" s="227"/>
      <c r="BP98" s="227"/>
      <c r="BQ98" s="224">
        <v>92</v>
      </c>
      <c r="BR98" s="229"/>
      <c r="BS98" s="955"/>
      <c r="BT98" s="956"/>
      <c r="BU98" s="956"/>
      <c r="BV98" s="956"/>
      <c r="BW98" s="956"/>
      <c r="BX98" s="956"/>
      <c r="BY98" s="956"/>
      <c r="BZ98" s="956"/>
      <c r="CA98" s="956"/>
      <c r="CB98" s="956"/>
      <c r="CC98" s="956"/>
      <c r="CD98" s="956"/>
      <c r="CE98" s="956"/>
      <c r="CF98" s="956"/>
      <c r="CG98" s="965"/>
      <c r="CH98" s="966"/>
      <c r="CI98" s="967"/>
      <c r="CJ98" s="967"/>
      <c r="CK98" s="967"/>
      <c r="CL98" s="968"/>
      <c r="CM98" s="966"/>
      <c r="CN98" s="967"/>
      <c r="CO98" s="967"/>
      <c r="CP98" s="967"/>
      <c r="CQ98" s="968"/>
      <c r="CR98" s="966"/>
      <c r="CS98" s="967"/>
      <c r="CT98" s="967"/>
      <c r="CU98" s="967"/>
      <c r="CV98" s="968"/>
      <c r="CW98" s="966"/>
      <c r="CX98" s="967"/>
      <c r="CY98" s="967"/>
      <c r="CZ98" s="967"/>
      <c r="DA98" s="968"/>
      <c r="DB98" s="966"/>
      <c r="DC98" s="967"/>
      <c r="DD98" s="967"/>
      <c r="DE98" s="967"/>
      <c r="DF98" s="968"/>
      <c r="DG98" s="966"/>
      <c r="DH98" s="967"/>
      <c r="DI98" s="967"/>
      <c r="DJ98" s="967"/>
      <c r="DK98" s="968"/>
      <c r="DL98" s="966"/>
      <c r="DM98" s="967"/>
      <c r="DN98" s="967"/>
      <c r="DO98" s="967"/>
      <c r="DP98" s="968"/>
      <c r="DQ98" s="966"/>
      <c r="DR98" s="967"/>
      <c r="DS98" s="967"/>
      <c r="DT98" s="967"/>
      <c r="DU98" s="968"/>
      <c r="DV98" s="955"/>
      <c r="DW98" s="956"/>
      <c r="DX98" s="956"/>
      <c r="DY98" s="956"/>
      <c r="DZ98" s="957"/>
      <c r="EA98" s="216"/>
    </row>
    <row r="99" spans="1:131" ht="26.25" hidden="1" customHeight="1" x14ac:dyDescent="0.2">
      <c r="A99" s="231"/>
      <c r="B99" s="232"/>
      <c r="C99" s="232"/>
      <c r="D99" s="232"/>
      <c r="E99" s="232"/>
      <c r="F99" s="232"/>
      <c r="G99" s="232"/>
      <c r="H99" s="232"/>
      <c r="I99" s="232"/>
      <c r="J99" s="232"/>
      <c r="K99" s="232"/>
      <c r="L99" s="232"/>
      <c r="M99" s="232"/>
      <c r="N99" s="232"/>
      <c r="O99" s="232"/>
      <c r="P99" s="232"/>
      <c r="Q99" s="233"/>
      <c r="R99" s="233"/>
      <c r="S99" s="233"/>
      <c r="T99" s="233"/>
      <c r="U99" s="233"/>
      <c r="V99" s="233"/>
      <c r="W99" s="233"/>
      <c r="X99" s="233"/>
      <c r="Y99" s="233"/>
      <c r="Z99" s="233"/>
      <c r="AA99" s="233"/>
      <c r="AB99" s="233"/>
      <c r="AC99" s="233"/>
      <c r="AD99" s="233"/>
      <c r="AE99" s="233"/>
      <c r="AF99" s="233"/>
      <c r="AG99" s="233"/>
      <c r="AH99" s="233"/>
      <c r="AI99" s="233"/>
      <c r="AJ99" s="233"/>
      <c r="AK99" s="233"/>
      <c r="AL99" s="233"/>
      <c r="AM99" s="233"/>
      <c r="AN99" s="233"/>
      <c r="AO99" s="233"/>
      <c r="AP99" s="233"/>
      <c r="AQ99" s="233"/>
      <c r="AR99" s="233"/>
      <c r="AS99" s="233"/>
      <c r="AT99" s="233"/>
      <c r="AU99" s="233"/>
      <c r="AV99" s="233"/>
      <c r="AW99" s="233"/>
      <c r="AX99" s="233"/>
      <c r="AY99" s="233"/>
      <c r="AZ99" s="234"/>
      <c r="BA99" s="234"/>
      <c r="BB99" s="234"/>
      <c r="BC99" s="234"/>
      <c r="BD99" s="234"/>
      <c r="BE99" s="227"/>
      <c r="BF99" s="227"/>
      <c r="BG99" s="227"/>
      <c r="BH99" s="227"/>
      <c r="BI99" s="227"/>
      <c r="BJ99" s="227"/>
      <c r="BK99" s="227"/>
      <c r="BL99" s="227"/>
      <c r="BM99" s="227"/>
      <c r="BN99" s="227"/>
      <c r="BO99" s="227"/>
      <c r="BP99" s="227"/>
      <c r="BQ99" s="224">
        <v>93</v>
      </c>
      <c r="BR99" s="229"/>
      <c r="BS99" s="955"/>
      <c r="BT99" s="956"/>
      <c r="BU99" s="956"/>
      <c r="BV99" s="956"/>
      <c r="BW99" s="956"/>
      <c r="BX99" s="956"/>
      <c r="BY99" s="956"/>
      <c r="BZ99" s="956"/>
      <c r="CA99" s="956"/>
      <c r="CB99" s="956"/>
      <c r="CC99" s="956"/>
      <c r="CD99" s="956"/>
      <c r="CE99" s="956"/>
      <c r="CF99" s="956"/>
      <c r="CG99" s="965"/>
      <c r="CH99" s="966"/>
      <c r="CI99" s="967"/>
      <c r="CJ99" s="967"/>
      <c r="CK99" s="967"/>
      <c r="CL99" s="968"/>
      <c r="CM99" s="966"/>
      <c r="CN99" s="967"/>
      <c r="CO99" s="967"/>
      <c r="CP99" s="967"/>
      <c r="CQ99" s="968"/>
      <c r="CR99" s="966"/>
      <c r="CS99" s="967"/>
      <c r="CT99" s="967"/>
      <c r="CU99" s="967"/>
      <c r="CV99" s="968"/>
      <c r="CW99" s="966"/>
      <c r="CX99" s="967"/>
      <c r="CY99" s="967"/>
      <c r="CZ99" s="967"/>
      <c r="DA99" s="968"/>
      <c r="DB99" s="966"/>
      <c r="DC99" s="967"/>
      <c r="DD99" s="967"/>
      <c r="DE99" s="967"/>
      <c r="DF99" s="968"/>
      <c r="DG99" s="966"/>
      <c r="DH99" s="967"/>
      <c r="DI99" s="967"/>
      <c r="DJ99" s="967"/>
      <c r="DK99" s="968"/>
      <c r="DL99" s="966"/>
      <c r="DM99" s="967"/>
      <c r="DN99" s="967"/>
      <c r="DO99" s="967"/>
      <c r="DP99" s="968"/>
      <c r="DQ99" s="966"/>
      <c r="DR99" s="967"/>
      <c r="DS99" s="967"/>
      <c r="DT99" s="967"/>
      <c r="DU99" s="968"/>
      <c r="DV99" s="955"/>
      <c r="DW99" s="956"/>
      <c r="DX99" s="956"/>
      <c r="DY99" s="956"/>
      <c r="DZ99" s="957"/>
      <c r="EA99" s="216"/>
    </row>
    <row r="100" spans="1:131" ht="26.25" hidden="1" customHeight="1" x14ac:dyDescent="0.2">
      <c r="A100" s="231"/>
      <c r="B100" s="232"/>
      <c r="C100" s="232"/>
      <c r="D100" s="232"/>
      <c r="E100" s="232"/>
      <c r="F100" s="232"/>
      <c r="G100" s="232"/>
      <c r="H100" s="232"/>
      <c r="I100" s="232"/>
      <c r="J100" s="232"/>
      <c r="K100" s="232"/>
      <c r="L100" s="232"/>
      <c r="M100" s="232"/>
      <c r="N100" s="232"/>
      <c r="O100" s="232"/>
      <c r="P100" s="232"/>
      <c r="Q100" s="233"/>
      <c r="R100" s="233"/>
      <c r="S100" s="233"/>
      <c r="T100" s="233"/>
      <c r="U100" s="233"/>
      <c r="V100" s="233"/>
      <c r="W100" s="233"/>
      <c r="X100" s="233"/>
      <c r="Y100" s="233"/>
      <c r="Z100" s="233"/>
      <c r="AA100" s="233"/>
      <c r="AB100" s="233"/>
      <c r="AC100" s="233"/>
      <c r="AD100" s="233"/>
      <c r="AE100" s="233"/>
      <c r="AF100" s="233"/>
      <c r="AG100" s="233"/>
      <c r="AH100" s="233"/>
      <c r="AI100" s="233"/>
      <c r="AJ100" s="233"/>
      <c r="AK100" s="233"/>
      <c r="AL100" s="233"/>
      <c r="AM100" s="233"/>
      <c r="AN100" s="233"/>
      <c r="AO100" s="233"/>
      <c r="AP100" s="233"/>
      <c r="AQ100" s="233"/>
      <c r="AR100" s="233"/>
      <c r="AS100" s="233"/>
      <c r="AT100" s="233"/>
      <c r="AU100" s="233"/>
      <c r="AV100" s="233"/>
      <c r="AW100" s="233"/>
      <c r="AX100" s="233"/>
      <c r="AY100" s="233"/>
      <c r="AZ100" s="234"/>
      <c r="BA100" s="234"/>
      <c r="BB100" s="234"/>
      <c r="BC100" s="234"/>
      <c r="BD100" s="234"/>
      <c r="BE100" s="227"/>
      <c r="BF100" s="227"/>
      <c r="BG100" s="227"/>
      <c r="BH100" s="227"/>
      <c r="BI100" s="227"/>
      <c r="BJ100" s="227"/>
      <c r="BK100" s="227"/>
      <c r="BL100" s="227"/>
      <c r="BM100" s="227"/>
      <c r="BN100" s="227"/>
      <c r="BO100" s="227"/>
      <c r="BP100" s="227"/>
      <c r="BQ100" s="224">
        <v>94</v>
      </c>
      <c r="BR100" s="229"/>
      <c r="BS100" s="955"/>
      <c r="BT100" s="956"/>
      <c r="BU100" s="956"/>
      <c r="BV100" s="956"/>
      <c r="BW100" s="956"/>
      <c r="BX100" s="956"/>
      <c r="BY100" s="956"/>
      <c r="BZ100" s="956"/>
      <c r="CA100" s="956"/>
      <c r="CB100" s="956"/>
      <c r="CC100" s="956"/>
      <c r="CD100" s="956"/>
      <c r="CE100" s="956"/>
      <c r="CF100" s="956"/>
      <c r="CG100" s="965"/>
      <c r="CH100" s="966"/>
      <c r="CI100" s="967"/>
      <c r="CJ100" s="967"/>
      <c r="CK100" s="967"/>
      <c r="CL100" s="968"/>
      <c r="CM100" s="966"/>
      <c r="CN100" s="967"/>
      <c r="CO100" s="967"/>
      <c r="CP100" s="967"/>
      <c r="CQ100" s="968"/>
      <c r="CR100" s="966"/>
      <c r="CS100" s="967"/>
      <c r="CT100" s="967"/>
      <c r="CU100" s="967"/>
      <c r="CV100" s="968"/>
      <c r="CW100" s="966"/>
      <c r="CX100" s="967"/>
      <c r="CY100" s="967"/>
      <c r="CZ100" s="967"/>
      <c r="DA100" s="968"/>
      <c r="DB100" s="966"/>
      <c r="DC100" s="967"/>
      <c r="DD100" s="967"/>
      <c r="DE100" s="967"/>
      <c r="DF100" s="968"/>
      <c r="DG100" s="966"/>
      <c r="DH100" s="967"/>
      <c r="DI100" s="967"/>
      <c r="DJ100" s="967"/>
      <c r="DK100" s="968"/>
      <c r="DL100" s="966"/>
      <c r="DM100" s="967"/>
      <c r="DN100" s="967"/>
      <c r="DO100" s="967"/>
      <c r="DP100" s="968"/>
      <c r="DQ100" s="966"/>
      <c r="DR100" s="967"/>
      <c r="DS100" s="967"/>
      <c r="DT100" s="967"/>
      <c r="DU100" s="968"/>
      <c r="DV100" s="955"/>
      <c r="DW100" s="956"/>
      <c r="DX100" s="956"/>
      <c r="DY100" s="956"/>
      <c r="DZ100" s="957"/>
      <c r="EA100" s="216"/>
    </row>
    <row r="101" spans="1:131" ht="26.25" hidden="1" customHeight="1" x14ac:dyDescent="0.2">
      <c r="A101" s="231"/>
      <c r="B101" s="232"/>
      <c r="C101" s="232"/>
      <c r="D101" s="232"/>
      <c r="E101" s="232"/>
      <c r="F101" s="232"/>
      <c r="G101" s="232"/>
      <c r="H101" s="232"/>
      <c r="I101" s="232"/>
      <c r="J101" s="232"/>
      <c r="K101" s="232"/>
      <c r="L101" s="232"/>
      <c r="M101" s="232"/>
      <c r="N101" s="232"/>
      <c r="O101" s="232"/>
      <c r="P101" s="232"/>
      <c r="Q101" s="233"/>
      <c r="R101" s="233"/>
      <c r="S101" s="233"/>
      <c r="T101" s="233"/>
      <c r="U101" s="233"/>
      <c r="V101" s="233"/>
      <c r="W101" s="233"/>
      <c r="X101" s="233"/>
      <c r="Y101" s="233"/>
      <c r="Z101" s="233"/>
      <c r="AA101" s="233"/>
      <c r="AB101" s="233"/>
      <c r="AC101" s="233"/>
      <c r="AD101" s="233"/>
      <c r="AE101" s="233"/>
      <c r="AF101" s="233"/>
      <c r="AG101" s="233"/>
      <c r="AH101" s="233"/>
      <c r="AI101" s="233"/>
      <c r="AJ101" s="233"/>
      <c r="AK101" s="233"/>
      <c r="AL101" s="233"/>
      <c r="AM101" s="233"/>
      <c r="AN101" s="233"/>
      <c r="AO101" s="233"/>
      <c r="AP101" s="233"/>
      <c r="AQ101" s="233"/>
      <c r="AR101" s="233"/>
      <c r="AS101" s="233"/>
      <c r="AT101" s="233"/>
      <c r="AU101" s="233"/>
      <c r="AV101" s="233"/>
      <c r="AW101" s="233"/>
      <c r="AX101" s="233"/>
      <c r="AY101" s="233"/>
      <c r="AZ101" s="234"/>
      <c r="BA101" s="234"/>
      <c r="BB101" s="234"/>
      <c r="BC101" s="234"/>
      <c r="BD101" s="234"/>
      <c r="BE101" s="227"/>
      <c r="BF101" s="227"/>
      <c r="BG101" s="227"/>
      <c r="BH101" s="227"/>
      <c r="BI101" s="227"/>
      <c r="BJ101" s="227"/>
      <c r="BK101" s="227"/>
      <c r="BL101" s="227"/>
      <c r="BM101" s="227"/>
      <c r="BN101" s="227"/>
      <c r="BO101" s="227"/>
      <c r="BP101" s="227"/>
      <c r="BQ101" s="224">
        <v>95</v>
      </c>
      <c r="BR101" s="229"/>
      <c r="BS101" s="955"/>
      <c r="BT101" s="956"/>
      <c r="BU101" s="956"/>
      <c r="BV101" s="956"/>
      <c r="BW101" s="956"/>
      <c r="BX101" s="956"/>
      <c r="BY101" s="956"/>
      <c r="BZ101" s="956"/>
      <c r="CA101" s="956"/>
      <c r="CB101" s="956"/>
      <c r="CC101" s="956"/>
      <c r="CD101" s="956"/>
      <c r="CE101" s="956"/>
      <c r="CF101" s="956"/>
      <c r="CG101" s="965"/>
      <c r="CH101" s="966"/>
      <c r="CI101" s="967"/>
      <c r="CJ101" s="967"/>
      <c r="CK101" s="967"/>
      <c r="CL101" s="968"/>
      <c r="CM101" s="966"/>
      <c r="CN101" s="967"/>
      <c r="CO101" s="967"/>
      <c r="CP101" s="967"/>
      <c r="CQ101" s="968"/>
      <c r="CR101" s="966"/>
      <c r="CS101" s="967"/>
      <c r="CT101" s="967"/>
      <c r="CU101" s="967"/>
      <c r="CV101" s="968"/>
      <c r="CW101" s="966"/>
      <c r="CX101" s="967"/>
      <c r="CY101" s="967"/>
      <c r="CZ101" s="967"/>
      <c r="DA101" s="968"/>
      <c r="DB101" s="966"/>
      <c r="DC101" s="967"/>
      <c r="DD101" s="967"/>
      <c r="DE101" s="967"/>
      <c r="DF101" s="968"/>
      <c r="DG101" s="966"/>
      <c r="DH101" s="967"/>
      <c r="DI101" s="967"/>
      <c r="DJ101" s="967"/>
      <c r="DK101" s="968"/>
      <c r="DL101" s="966"/>
      <c r="DM101" s="967"/>
      <c r="DN101" s="967"/>
      <c r="DO101" s="967"/>
      <c r="DP101" s="968"/>
      <c r="DQ101" s="966"/>
      <c r="DR101" s="967"/>
      <c r="DS101" s="967"/>
      <c r="DT101" s="967"/>
      <c r="DU101" s="968"/>
      <c r="DV101" s="955"/>
      <c r="DW101" s="956"/>
      <c r="DX101" s="956"/>
      <c r="DY101" s="956"/>
      <c r="DZ101" s="957"/>
      <c r="EA101" s="216"/>
    </row>
    <row r="102" spans="1:131" ht="26.25" customHeight="1" thickBot="1" x14ac:dyDescent="0.25">
      <c r="A102" s="231"/>
      <c r="B102" s="232"/>
      <c r="C102" s="232"/>
      <c r="D102" s="232"/>
      <c r="E102" s="232"/>
      <c r="F102" s="232"/>
      <c r="G102" s="232"/>
      <c r="H102" s="232"/>
      <c r="I102" s="232"/>
      <c r="J102" s="232"/>
      <c r="K102" s="232"/>
      <c r="L102" s="232"/>
      <c r="M102" s="232"/>
      <c r="N102" s="232"/>
      <c r="O102" s="232"/>
      <c r="P102" s="232"/>
      <c r="Q102" s="233"/>
      <c r="R102" s="233"/>
      <c r="S102" s="233"/>
      <c r="T102" s="233"/>
      <c r="U102" s="233"/>
      <c r="V102" s="233"/>
      <c r="W102" s="233"/>
      <c r="X102" s="233"/>
      <c r="Y102" s="233"/>
      <c r="Z102" s="233"/>
      <c r="AA102" s="233"/>
      <c r="AB102" s="233"/>
      <c r="AC102" s="233"/>
      <c r="AD102" s="233"/>
      <c r="AE102" s="233"/>
      <c r="AF102" s="233"/>
      <c r="AG102" s="233"/>
      <c r="AH102" s="233"/>
      <c r="AI102" s="233"/>
      <c r="AJ102" s="233"/>
      <c r="AK102" s="233"/>
      <c r="AL102" s="233"/>
      <c r="AM102" s="233"/>
      <c r="AN102" s="233"/>
      <c r="AO102" s="233"/>
      <c r="AP102" s="233"/>
      <c r="AQ102" s="233"/>
      <c r="AR102" s="233"/>
      <c r="AS102" s="233"/>
      <c r="AT102" s="233"/>
      <c r="AU102" s="233"/>
      <c r="AV102" s="233"/>
      <c r="AW102" s="233"/>
      <c r="AX102" s="233"/>
      <c r="AY102" s="233"/>
      <c r="AZ102" s="234"/>
      <c r="BA102" s="234"/>
      <c r="BB102" s="234"/>
      <c r="BC102" s="234"/>
      <c r="BD102" s="234"/>
      <c r="BE102" s="227"/>
      <c r="BF102" s="227"/>
      <c r="BG102" s="227"/>
      <c r="BH102" s="227"/>
      <c r="BI102" s="227"/>
      <c r="BJ102" s="227"/>
      <c r="BK102" s="227"/>
      <c r="BL102" s="227"/>
      <c r="BM102" s="227"/>
      <c r="BN102" s="227"/>
      <c r="BO102" s="227"/>
      <c r="BP102" s="227"/>
      <c r="BQ102" s="226" t="s">
        <v>318</v>
      </c>
      <c r="BR102" s="947" t="s">
        <v>352</v>
      </c>
      <c r="BS102" s="948"/>
      <c r="BT102" s="948"/>
      <c r="BU102" s="948"/>
      <c r="BV102" s="948"/>
      <c r="BW102" s="948"/>
      <c r="BX102" s="948"/>
      <c r="BY102" s="948"/>
      <c r="BZ102" s="948"/>
      <c r="CA102" s="948"/>
      <c r="CB102" s="948"/>
      <c r="CC102" s="948"/>
      <c r="CD102" s="948"/>
      <c r="CE102" s="948"/>
      <c r="CF102" s="948"/>
      <c r="CG102" s="958"/>
      <c r="CH102" s="959"/>
      <c r="CI102" s="960"/>
      <c r="CJ102" s="960"/>
      <c r="CK102" s="960"/>
      <c r="CL102" s="961"/>
      <c r="CM102" s="959"/>
      <c r="CN102" s="960"/>
      <c r="CO102" s="960"/>
      <c r="CP102" s="960"/>
      <c r="CQ102" s="961"/>
      <c r="CR102" s="962"/>
      <c r="CS102" s="963"/>
      <c r="CT102" s="963"/>
      <c r="CU102" s="963"/>
      <c r="CV102" s="964"/>
      <c r="CW102" s="962"/>
      <c r="CX102" s="963"/>
      <c r="CY102" s="963"/>
      <c r="CZ102" s="963"/>
      <c r="DA102" s="964"/>
      <c r="DB102" s="962"/>
      <c r="DC102" s="963"/>
      <c r="DD102" s="963"/>
      <c r="DE102" s="963"/>
      <c r="DF102" s="964"/>
      <c r="DG102" s="962"/>
      <c r="DH102" s="963"/>
      <c r="DI102" s="963"/>
      <c r="DJ102" s="963"/>
      <c r="DK102" s="964"/>
      <c r="DL102" s="962"/>
      <c r="DM102" s="963"/>
      <c r="DN102" s="963"/>
      <c r="DO102" s="963"/>
      <c r="DP102" s="964"/>
      <c r="DQ102" s="962"/>
      <c r="DR102" s="963"/>
      <c r="DS102" s="963"/>
      <c r="DT102" s="963"/>
      <c r="DU102" s="964"/>
      <c r="DV102" s="947"/>
      <c r="DW102" s="948"/>
      <c r="DX102" s="948"/>
      <c r="DY102" s="948"/>
      <c r="DZ102" s="949"/>
      <c r="EA102" s="216"/>
    </row>
    <row r="103" spans="1:131" ht="26.25" customHeight="1" x14ac:dyDescent="0.2">
      <c r="A103" s="231"/>
      <c r="B103" s="232"/>
      <c r="C103" s="232"/>
      <c r="D103" s="232"/>
      <c r="E103" s="232"/>
      <c r="F103" s="232"/>
      <c r="G103" s="232"/>
      <c r="H103" s="232"/>
      <c r="I103" s="232"/>
      <c r="J103" s="232"/>
      <c r="K103" s="232"/>
      <c r="L103" s="232"/>
      <c r="M103" s="232"/>
      <c r="N103" s="232"/>
      <c r="O103" s="232"/>
      <c r="P103" s="232"/>
      <c r="Q103" s="233"/>
      <c r="R103" s="233"/>
      <c r="S103" s="233"/>
      <c r="T103" s="233"/>
      <c r="U103" s="233"/>
      <c r="V103" s="233"/>
      <c r="W103" s="233"/>
      <c r="X103" s="233"/>
      <c r="Y103" s="233"/>
      <c r="Z103" s="233"/>
      <c r="AA103" s="233"/>
      <c r="AB103" s="233"/>
      <c r="AC103" s="233"/>
      <c r="AD103" s="233"/>
      <c r="AE103" s="233"/>
      <c r="AF103" s="233"/>
      <c r="AG103" s="233"/>
      <c r="AH103" s="233"/>
      <c r="AI103" s="233"/>
      <c r="AJ103" s="233"/>
      <c r="AK103" s="233"/>
      <c r="AL103" s="233"/>
      <c r="AM103" s="233"/>
      <c r="AN103" s="233"/>
      <c r="AO103" s="233"/>
      <c r="AP103" s="233"/>
      <c r="AQ103" s="233"/>
      <c r="AR103" s="233"/>
      <c r="AS103" s="233"/>
      <c r="AT103" s="233"/>
      <c r="AU103" s="233"/>
      <c r="AV103" s="233"/>
      <c r="AW103" s="233"/>
      <c r="AX103" s="233"/>
      <c r="AY103" s="233"/>
      <c r="AZ103" s="234"/>
      <c r="BA103" s="234"/>
      <c r="BB103" s="234"/>
      <c r="BC103" s="234"/>
      <c r="BD103" s="234"/>
      <c r="BE103" s="227"/>
      <c r="BF103" s="227"/>
      <c r="BG103" s="227"/>
      <c r="BH103" s="227"/>
      <c r="BI103" s="227"/>
      <c r="BJ103" s="227"/>
      <c r="BK103" s="227"/>
      <c r="BL103" s="227"/>
      <c r="BM103" s="227"/>
      <c r="BN103" s="227"/>
      <c r="BO103" s="227"/>
      <c r="BP103" s="227"/>
      <c r="BQ103" s="950" t="s">
        <v>353</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6"/>
    </row>
    <row r="104" spans="1:131" ht="26.25" customHeight="1" x14ac:dyDescent="0.2">
      <c r="A104" s="231"/>
      <c r="B104" s="232"/>
      <c r="C104" s="232"/>
      <c r="D104" s="232"/>
      <c r="E104" s="232"/>
      <c r="F104" s="232"/>
      <c r="G104" s="232"/>
      <c r="H104" s="232"/>
      <c r="I104" s="232"/>
      <c r="J104" s="232"/>
      <c r="K104" s="232"/>
      <c r="L104" s="232"/>
      <c r="M104" s="232"/>
      <c r="N104" s="232"/>
      <c r="O104" s="232"/>
      <c r="P104" s="232"/>
      <c r="Q104" s="233"/>
      <c r="R104" s="233"/>
      <c r="S104" s="233"/>
      <c r="T104" s="233"/>
      <c r="U104" s="233"/>
      <c r="V104" s="233"/>
      <c r="W104" s="233"/>
      <c r="X104" s="233"/>
      <c r="Y104" s="233"/>
      <c r="Z104" s="233"/>
      <c r="AA104" s="233"/>
      <c r="AB104" s="233"/>
      <c r="AC104" s="233"/>
      <c r="AD104" s="233"/>
      <c r="AE104" s="233"/>
      <c r="AF104" s="233"/>
      <c r="AG104" s="233"/>
      <c r="AH104" s="233"/>
      <c r="AI104" s="233"/>
      <c r="AJ104" s="233"/>
      <c r="AK104" s="233"/>
      <c r="AL104" s="233"/>
      <c r="AM104" s="233"/>
      <c r="AN104" s="233"/>
      <c r="AO104" s="233"/>
      <c r="AP104" s="233"/>
      <c r="AQ104" s="233"/>
      <c r="AR104" s="233"/>
      <c r="AS104" s="233"/>
      <c r="AT104" s="233"/>
      <c r="AU104" s="233"/>
      <c r="AV104" s="233"/>
      <c r="AW104" s="233"/>
      <c r="AX104" s="233"/>
      <c r="AY104" s="233"/>
      <c r="AZ104" s="234"/>
      <c r="BA104" s="234"/>
      <c r="BB104" s="234"/>
      <c r="BC104" s="234"/>
      <c r="BD104" s="234"/>
      <c r="BE104" s="227"/>
      <c r="BF104" s="227"/>
      <c r="BG104" s="227"/>
      <c r="BH104" s="227"/>
      <c r="BI104" s="227"/>
      <c r="BJ104" s="227"/>
      <c r="BK104" s="227"/>
      <c r="BL104" s="227"/>
      <c r="BM104" s="227"/>
      <c r="BN104" s="227"/>
      <c r="BO104" s="227"/>
      <c r="BP104" s="227"/>
      <c r="BQ104" s="951" t="s">
        <v>354</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6"/>
    </row>
    <row r="105" spans="1:131" ht="11.25" customHeight="1" x14ac:dyDescent="0.2">
      <c r="A105" s="227"/>
      <c r="B105" s="227"/>
      <c r="C105" s="227"/>
      <c r="D105" s="227"/>
      <c r="E105" s="227"/>
      <c r="F105" s="227"/>
      <c r="G105" s="227"/>
      <c r="H105" s="227"/>
      <c r="I105" s="227"/>
      <c r="J105" s="227"/>
      <c r="K105" s="227"/>
      <c r="L105" s="227"/>
      <c r="M105" s="227"/>
      <c r="N105" s="227"/>
      <c r="O105" s="227"/>
      <c r="P105" s="227"/>
      <c r="Q105" s="227"/>
      <c r="R105" s="227"/>
      <c r="S105" s="227"/>
      <c r="T105" s="227"/>
      <c r="U105" s="227"/>
      <c r="V105" s="227"/>
      <c r="W105" s="227"/>
      <c r="X105" s="227"/>
      <c r="Y105" s="227"/>
      <c r="Z105" s="227"/>
      <c r="AA105" s="227"/>
      <c r="AB105" s="227"/>
      <c r="AC105" s="227"/>
      <c r="AD105" s="227"/>
      <c r="AE105" s="227"/>
      <c r="AF105" s="227"/>
      <c r="AG105" s="227"/>
      <c r="AH105" s="227"/>
      <c r="AI105" s="227"/>
      <c r="AJ105" s="227"/>
      <c r="AK105" s="227"/>
      <c r="AL105" s="227"/>
      <c r="AM105" s="227"/>
      <c r="AN105" s="227"/>
      <c r="AO105" s="227"/>
      <c r="AP105" s="227"/>
      <c r="AQ105" s="227"/>
      <c r="AR105" s="227"/>
      <c r="AS105" s="227"/>
      <c r="AT105" s="227"/>
      <c r="AU105" s="227"/>
      <c r="AV105" s="227"/>
      <c r="AW105" s="227"/>
      <c r="AX105" s="227"/>
      <c r="AY105" s="227"/>
      <c r="AZ105" s="227"/>
      <c r="BA105" s="227"/>
      <c r="BB105" s="227"/>
      <c r="BC105" s="227"/>
      <c r="BD105" s="227"/>
      <c r="BE105" s="227"/>
      <c r="BF105" s="227"/>
      <c r="BG105" s="227"/>
      <c r="BH105" s="227"/>
      <c r="BI105" s="227"/>
      <c r="BJ105" s="227"/>
      <c r="BK105" s="227"/>
      <c r="BL105" s="227"/>
      <c r="BM105" s="227"/>
      <c r="BN105" s="227"/>
      <c r="BO105" s="227"/>
      <c r="BP105" s="227"/>
      <c r="BQ105" s="216"/>
      <c r="BR105" s="216"/>
      <c r="BS105" s="216"/>
      <c r="BT105" s="216"/>
      <c r="BU105" s="216"/>
      <c r="BV105" s="216"/>
      <c r="BW105" s="216"/>
      <c r="BX105" s="216"/>
      <c r="BY105" s="216"/>
      <c r="BZ105" s="216"/>
      <c r="CA105" s="216"/>
      <c r="CB105" s="216"/>
      <c r="CC105" s="216"/>
      <c r="CD105" s="216"/>
      <c r="CE105" s="216"/>
      <c r="CF105" s="216"/>
      <c r="CG105" s="216"/>
      <c r="CH105" s="216"/>
      <c r="CI105" s="216"/>
      <c r="CJ105" s="216"/>
      <c r="CK105" s="216"/>
      <c r="CL105" s="216"/>
      <c r="CM105" s="216"/>
      <c r="CN105" s="216"/>
      <c r="CO105" s="216"/>
      <c r="CP105" s="216"/>
      <c r="CQ105" s="216"/>
      <c r="CR105" s="216"/>
      <c r="CS105" s="216"/>
      <c r="CT105" s="216"/>
      <c r="CU105" s="216"/>
      <c r="CV105" s="216"/>
      <c r="CW105" s="216"/>
      <c r="CX105" s="216"/>
      <c r="CY105" s="216"/>
      <c r="CZ105" s="216"/>
      <c r="DA105" s="216"/>
      <c r="DB105" s="216"/>
      <c r="DC105" s="216"/>
      <c r="DD105" s="216"/>
      <c r="DE105" s="216"/>
      <c r="DF105" s="216"/>
      <c r="DG105" s="216"/>
      <c r="DH105" s="216"/>
      <c r="DI105" s="216"/>
      <c r="DJ105" s="216"/>
      <c r="DK105" s="216"/>
      <c r="DL105" s="216"/>
      <c r="DM105" s="216"/>
      <c r="DN105" s="216"/>
      <c r="DO105" s="216"/>
      <c r="DP105" s="216"/>
      <c r="DQ105" s="216"/>
      <c r="DR105" s="216"/>
      <c r="DS105" s="216"/>
      <c r="DT105" s="216"/>
      <c r="DU105" s="216"/>
      <c r="DV105" s="216"/>
      <c r="DW105" s="216"/>
      <c r="DX105" s="216"/>
      <c r="DY105" s="216"/>
      <c r="DZ105" s="216"/>
      <c r="EA105" s="216"/>
    </row>
    <row r="106" spans="1:131" ht="11.25" customHeight="1" x14ac:dyDescent="0.2">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16"/>
      <c r="BR106" s="216"/>
      <c r="BS106" s="216"/>
      <c r="BT106" s="216"/>
      <c r="BU106" s="216"/>
      <c r="BV106" s="216"/>
      <c r="BW106" s="216"/>
      <c r="BX106" s="216"/>
      <c r="BY106" s="216"/>
      <c r="BZ106" s="216"/>
      <c r="CA106" s="216"/>
      <c r="CB106" s="216"/>
      <c r="CC106" s="216"/>
      <c r="CD106" s="216"/>
      <c r="CE106" s="216"/>
      <c r="CF106" s="216"/>
      <c r="CG106" s="216"/>
      <c r="CH106" s="216"/>
      <c r="CI106" s="216"/>
      <c r="CJ106" s="216"/>
      <c r="CK106" s="216"/>
      <c r="CL106" s="216"/>
      <c r="CM106" s="216"/>
      <c r="CN106" s="216"/>
      <c r="CO106" s="216"/>
      <c r="CP106" s="216"/>
      <c r="CQ106" s="216"/>
      <c r="CR106" s="216"/>
      <c r="CS106" s="216"/>
      <c r="CT106" s="216"/>
      <c r="CU106" s="216"/>
      <c r="CV106" s="216"/>
      <c r="CW106" s="216"/>
      <c r="CX106" s="216"/>
      <c r="CY106" s="216"/>
      <c r="CZ106" s="216"/>
      <c r="DA106" s="216"/>
      <c r="DB106" s="216"/>
      <c r="DC106" s="216"/>
      <c r="DD106" s="216"/>
      <c r="DE106" s="216"/>
      <c r="DF106" s="216"/>
      <c r="DG106" s="216"/>
      <c r="DH106" s="216"/>
      <c r="DI106" s="216"/>
      <c r="DJ106" s="216"/>
      <c r="DK106" s="216"/>
      <c r="DL106" s="216"/>
      <c r="DM106" s="216"/>
      <c r="DN106" s="216"/>
      <c r="DO106" s="216"/>
      <c r="DP106" s="216"/>
      <c r="DQ106" s="216"/>
      <c r="DR106" s="216"/>
      <c r="DS106" s="216"/>
      <c r="DT106" s="216"/>
      <c r="DU106" s="216"/>
      <c r="DV106" s="216"/>
      <c r="DW106" s="216"/>
      <c r="DX106" s="216"/>
      <c r="DY106" s="216"/>
      <c r="DZ106" s="216"/>
      <c r="EA106" s="216"/>
    </row>
    <row r="107" spans="1:131" s="216" customFormat="1" ht="26.25" customHeight="1" thickBot="1" x14ac:dyDescent="0.25">
      <c r="A107" s="235" t="s">
        <v>355</v>
      </c>
      <c r="B107" s="236"/>
      <c r="C107" s="236"/>
      <c r="D107" s="236"/>
      <c r="E107" s="236"/>
      <c r="F107" s="236"/>
      <c r="G107" s="236"/>
      <c r="H107" s="236"/>
      <c r="I107" s="236"/>
      <c r="J107" s="236"/>
      <c r="K107" s="236"/>
      <c r="L107" s="236"/>
      <c r="M107" s="236"/>
      <c r="N107" s="236"/>
      <c r="O107" s="236"/>
      <c r="P107" s="236"/>
      <c r="Q107" s="236"/>
      <c r="R107" s="236"/>
      <c r="S107" s="236"/>
      <c r="T107" s="236"/>
      <c r="U107" s="236"/>
      <c r="V107" s="236"/>
      <c r="W107" s="236"/>
      <c r="X107" s="236"/>
      <c r="Y107" s="236"/>
      <c r="Z107" s="236"/>
      <c r="AA107" s="236"/>
      <c r="AB107" s="236"/>
      <c r="AC107" s="236"/>
      <c r="AD107" s="236"/>
      <c r="AE107" s="236"/>
      <c r="AF107" s="236"/>
      <c r="AG107" s="236"/>
      <c r="AH107" s="236"/>
      <c r="AI107" s="236"/>
      <c r="AJ107" s="236"/>
      <c r="AK107" s="236"/>
      <c r="AL107" s="236"/>
      <c r="AM107" s="236"/>
      <c r="AN107" s="236"/>
      <c r="AO107" s="236"/>
      <c r="AP107" s="236"/>
      <c r="AQ107" s="236"/>
      <c r="AR107" s="236"/>
      <c r="AS107" s="236"/>
      <c r="AT107" s="236"/>
      <c r="AU107" s="235" t="s">
        <v>356</v>
      </c>
      <c r="AV107" s="236"/>
      <c r="AW107" s="236"/>
      <c r="AX107" s="236"/>
      <c r="AY107" s="236"/>
      <c r="AZ107" s="236"/>
      <c r="BA107" s="236"/>
      <c r="BB107" s="236"/>
      <c r="BC107" s="236"/>
      <c r="BD107" s="236"/>
      <c r="BE107" s="236"/>
      <c r="BF107" s="236"/>
      <c r="BG107" s="236"/>
      <c r="BH107" s="236"/>
      <c r="BI107" s="236"/>
      <c r="BJ107" s="236"/>
      <c r="BK107" s="236"/>
      <c r="BL107" s="236"/>
      <c r="BM107" s="236"/>
      <c r="BN107" s="236"/>
      <c r="BO107" s="236"/>
      <c r="BP107" s="236"/>
      <c r="BQ107" s="236"/>
      <c r="BR107" s="236"/>
      <c r="BS107" s="236"/>
      <c r="BT107" s="236"/>
      <c r="BU107" s="236"/>
      <c r="BV107" s="236"/>
      <c r="BW107" s="236"/>
      <c r="BX107" s="236"/>
      <c r="BY107" s="236"/>
      <c r="BZ107" s="236"/>
      <c r="CA107" s="236"/>
      <c r="CB107" s="236"/>
      <c r="CC107" s="236"/>
      <c r="CD107" s="236"/>
      <c r="CE107" s="236"/>
      <c r="CF107" s="236"/>
      <c r="CG107" s="236"/>
      <c r="CH107" s="236"/>
      <c r="CI107" s="236"/>
      <c r="CJ107" s="236"/>
      <c r="CK107" s="236"/>
      <c r="CL107" s="236"/>
      <c r="CM107" s="236"/>
      <c r="CN107" s="236"/>
      <c r="CO107" s="236"/>
      <c r="CP107" s="236"/>
      <c r="CQ107" s="236"/>
      <c r="CR107" s="236"/>
      <c r="CS107" s="236"/>
      <c r="CT107" s="236"/>
      <c r="CU107" s="236"/>
      <c r="CV107" s="236"/>
      <c r="CW107" s="236"/>
      <c r="CX107" s="236"/>
      <c r="CY107" s="236"/>
      <c r="CZ107" s="236"/>
      <c r="DA107" s="236"/>
      <c r="DB107" s="236"/>
      <c r="DC107" s="236"/>
      <c r="DD107" s="236"/>
      <c r="DE107" s="236"/>
      <c r="DF107" s="236"/>
      <c r="DG107" s="236"/>
      <c r="DH107" s="236"/>
      <c r="DI107" s="236"/>
      <c r="DJ107" s="236"/>
      <c r="DK107" s="236"/>
      <c r="DL107" s="236"/>
      <c r="DM107" s="236"/>
      <c r="DN107" s="236"/>
      <c r="DO107" s="236"/>
      <c r="DP107" s="236"/>
      <c r="DQ107" s="236"/>
      <c r="DR107" s="236"/>
      <c r="DS107" s="236"/>
      <c r="DT107" s="236"/>
      <c r="DU107" s="236"/>
      <c r="DV107" s="236"/>
      <c r="DW107" s="236"/>
      <c r="DX107" s="236"/>
      <c r="DY107" s="236"/>
      <c r="DZ107" s="236"/>
    </row>
    <row r="108" spans="1:131" s="216" customFormat="1" ht="26.25" customHeight="1" x14ac:dyDescent="0.2">
      <c r="A108" s="952" t="s">
        <v>357</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358</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6" customFormat="1" ht="26.25" customHeight="1" x14ac:dyDescent="0.2">
      <c r="A109" s="905" t="s">
        <v>359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8" t="s">
        <v>360</v>
      </c>
      <c r="AB109" s="906"/>
      <c r="AC109" s="906"/>
      <c r="AD109" s="906"/>
      <c r="AE109" s="907"/>
      <c r="AF109" s="908" t="s">
        <v>361</v>
      </c>
      <c r="AG109" s="906"/>
      <c r="AH109" s="906"/>
      <c r="AI109" s="906"/>
      <c r="AJ109" s="907"/>
      <c r="AK109" s="908" t="s">
        <v>263</v>
      </c>
      <c r="AL109" s="906"/>
      <c r="AM109" s="906"/>
      <c r="AN109" s="906"/>
      <c r="AO109" s="907"/>
      <c r="AP109" s="908" t="s">
        <v>362</v>
      </c>
      <c r="AQ109" s="906"/>
      <c r="AR109" s="906"/>
      <c r="AS109" s="906"/>
      <c r="AT109" s="939"/>
      <c r="AU109" s="905" t="s">
        <v>359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8" t="s">
        <v>360</v>
      </c>
      <c r="BR109" s="906"/>
      <c r="BS109" s="906"/>
      <c r="BT109" s="906"/>
      <c r="BU109" s="907"/>
      <c r="BV109" s="908" t="s">
        <v>361</v>
      </c>
      <c r="BW109" s="906"/>
      <c r="BX109" s="906"/>
      <c r="BY109" s="906"/>
      <c r="BZ109" s="907"/>
      <c r="CA109" s="908" t="s">
        <v>263</v>
      </c>
      <c r="CB109" s="906"/>
      <c r="CC109" s="906"/>
      <c r="CD109" s="906"/>
      <c r="CE109" s="907"/>
      <c r="CF109" s="946" t="s">
        <v>362</v>
      </c>
      <c r="CG109" s="946"/>
      <c r="CH109" s="946"/>
      <c r="CI109" s="946"/>
      <c r="CJ109" s="946"/>
      <c r="CK109" s="908" t="s">
        <v>363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8" t="s">
        <v>360</v>
      </c>
      <c r="DH109" s="906"/>
      <c r="DI109" s="906"/>
      <c r="DJ109" s="906"/>
      <c r="DK109" s="907"/>
      <c r="DL109" s="908" t="s">
        <v>361</v>
      </c>
      <c r="DM109" s="906"/>
      <c r="DN109" s="906"/>
      <c r="DO109" s="906"/>
      <c r="DP109" s="907"/>
      <c r="DQ109" s="908" t="s">
        <v>263</v>
      </c>
      <c r="DR109" s="906"/>
      <c r="DS109" s="906"/>
      <c r="DT109" s="906"/>
      <c r="DU109" s="907"/>
      <c r="DV109" s="908" t="s">
        <v>362</v>
      </c>
      <c r="DW109" s="906"/>
      <c r="DX109" s="906"/>
      <c r="DY109" s="906"/>
      <c r="DZ109" s="939"/>
    </row>
    <row r="110" spans="1:131" s="216" customFormat="1" ht="26.25" customHeight="1" x14ac:dyDescent="0.2">
      <c r="A110" s="817" t="s">
        <v>364</v>
      </c>
      <c r="B110" s="818"/>
      <c r="C110" s="818"/>
      <c r="D110" s="818"/>
      <c r="E110" s="818"/>
      <c r="F110" s="818"/>
      <c r="G110" s="818"/>
      <c r="H110" s="818"/>
      <c r="I110" s="818"/>
      <c r="J110" s="818"/>
      <c r="K110" s="818"/>
      <c r="L110" s="818"/>
      <c r="M110" s="818"/>
      <c r="N110" s="818"/>
      <c r="O110" s="818"/>
      <c r="P110" s="818"/>
      <c r="Q110" s="818"/>
      <c r="R110" s="818"/>
      <c r="S110" s="818"/>
      <c r="T110" s="818"/>
      <c r="U110" s="818"/>
      <c r="V110" s="818"/>
      <c r="W110" s="818"/>
      <c r="X110" s="818"/>
      <c r="Y110" s="818"/>
      <c r="Z110" s="819"/>
      <c r="AA110" s="898">
        <v>1182772</v>
      </c>
      <c r="AB110" s="899"/>
      <c r="AC110" s="899"/>
      <c r="AD110" s="899"/>
      <c r="AE110" s="900"/>
      <c r="AF110" s="901">
        <v>1131171</v>
      </c>
      <c r="AG110" s="899"/>
      <c r="AH110" s="899"/>
      <c r="AI110" s="899"/>
      <c r="AJ110" s="900"/>
      <c r="AK110" s="901">
        <v>1108009</v>
      </c>
      <c r="AL110" s="899"/>
      <c r="AM110" s="899"/>
      <c r="AN110" s="899"/>
      <c r="AO110" s="900"/>
      <c r="AP110" s="902">
        <v>24.2</v>
      </c>
      <c r="AQ110" s="903"/>
      <c r="AR110" s="903"/>
      <c r="AS110" s="903"/>
      <c r="AT110" s="904"/>
      <c r="AU110" s="940" t="s">
        <v>72</v>
      </c>
      <c r="AV110" s="941"/>
      <c r="AW110" s="941"/>
      <c r="AX110" s="941"/>
      <c r="AY110" s="941"/>
      <c r="AZ110" s="870" t="s">
        <v>365</v>
      </c>
      <c r="BA110" s="818"/>
      <c r="BB110" s="818"/>
      <c r="BC110" s="818"/>
      <c r="BD110" s="818"/>
      <c r="BE110" s="818"/>
      <c r="BF110" s="818"/>
      <c r="BG110" s="818"/>
      <c r="BH110" s="818"/>
      <c r="BI110" s="818"/>
      <c r="BJ110" s="818"/>
      <c r="BK110" s="818"/>
      <c r="BL110" s="818"/>
      <c r="BM110" s="818"/>
      <c r="BN110" s="818"/>
      <c r="BO110" s="818"/>
      <c r="BP110" s="819"/>
      <c r="BQ110" s="871">
        <v>8526376</v>
      </c>
      <c r="BR110" s="852"/>
      <c r="BS110" s="852"/>
      <c r="BT110" s="852"/>
      <c r="BU110" s="852"/>
      <c r="BV110" s="852">
        <v>7840516</v>
      </c>
      <c r="BW110" s="852"/>
      <c r="BX110" s="852"/>
      <c r="BY110" s="852"/>
      <c r="BZ110" s="852"/>
      <c r="CA110" s="852">
        <v>7787983</v>
      </c>
      <c r="CB110" s="852"/>
      <c r="CC110" s="852"/>
      <c r="CD110" s="852"/>
      <c r="CE110" s="852"/>
      <c r="CF110" s="876">
        <v>170.3</v>
      </c>
      <c r="CG110" s="877"/>
      <c r="CH110" s="877"/>
      <c r="CI110" s="877"/>
      <c r="CJ110" s="877"/>
      <c r="CK110" s="936" t="s">
        <v>366</v>
      </c>
      <c r="CL110" s="829"/>
      <c r="CM110" s="870" t="s">
        <v>367</v>
      </c>
      <c r="CN110" s="818"/>
      <c r="CO110" s="818"/>
      <c r="CP110" s="818"/>
      <c r="CQ110" s="818"/>
      <c r="CR110" s="818"/>
      <c r="CS110" s="818"/>
      <c r="CT110" s="818"/>
      <c r="CU110" s="818"/>
      <c r="CV110" s="818"/>
      <c r="CW110" s="818"/>
      <c r="CX110" s="818"/>
      <c r="CY110" s="818"/>
      <c r="CZ110" s="818"/>
      <c r="DA110" s="818"/>
      <c r="DB110" s="818"/>
      <c r="DC110" s="818"/>
      <c r="DD110" s="818"/>
      <c r="DE110" s="818"/>
      <c r="DF110" s="819"/>
      <c r="DG110" s="871" t="s">
        <v>368</v>
      </c>
      <c r="DH110" s="852"/>
      <c r="DI110" s="852"/>
      <c r="DJ110" s="852"/>
      <c r="DK110" s="852"/>
      <c r="DL110" s="852" t="s">
        <v>368</v>
      </c>
      <c r="DM110" s="852"/>
      <c r="DN110" s="852"/>
      <c r="DO110" s="852"/>
      <c r="DP110" s="852"/>
      <c r="DQ110" s="852" t="s">
        <v>368</v>
      </c>
      <c r="DR110" s="852"/>
      <c r="DS110" s="852"/>
      <c r="DT110" s="852"/>
      <c r="DU110" s="852"/>
      <c r="DV110" s="853" t="s">
        <v>368</v>
      </c>
      <c r="DW110" s="853"/>
      <c r="DX110" s="853"/>
      <c r="DY110" s="853"/>
      <c r="DZ110" s="854"/>
    </row>
    <row r="111" spans="1:131" s="216" customFormat="1" ht="26.25" customHeight="1" x14ac:dyDescent="0.2">
      <c r="A111" s="784" t="s">
        <v>369</v>
      </c>
      <c r="B111" s="785"/>
      <c r="C111" s="785"/>
      <c r="D111" s="785"/>
      <c r="E111" s="785"/>
      <c r="F111" s="785"/>
      <c r="G111" s="785"/>
      <c r="H111" s="785"/>
      <c r="I111" s="785"/>
      <c r="J111" s="785"/>
      <c r="K111" s="785"/>
      <c r="L111" s="785"/>
      <c r="M111" s="785"/>
      <c r="N111" s="785"/>
      <c r="O111" s="785"/>
      <c r="P111" s="785"/>
      <c r="Q111" s="785"/>
      <c r="R111" s="785"/>
      <c r="S111" s="785"/>
      <c r="T111" s="785"/>
      <c r="U111" s="785"/>
      <c r="V111" s="785"/>
      <c r="W111" s="785"/>
      <c r="X111" s="785"/>
      <c r="Y111" s="785"/>
      <c r="Z111" s="935"/>
      <c r="AA111" s="928" t="s">
        <v>368</v>
      </c>
      <c r="AB111" s="929"/>
      <c r="AC111" s="929"/>
      <c r="AD111" s="929"/>
      <c r="AE111" s="930"/>
      <c r="AF111" s="931" t="s">
        <v>368</v>
      </c>
      <c r="AG111" s="929"/>
      <c r="AH111" s="929"/>
      <c r="AI111" s="929"/>
      <c r="AJ111" s="930"/>
      <c r="AK111" s="931" t="s">
        <v>368</v>
      </c>
      <c r="AL111" s="929"/>
      <c r="AM111" s="929"/>
      <c r="AN111" s="929"/>
      <c r="AO111" s="930"/>
      <c r="AP111" s="932" t="s">
        <v>368</v>
      </c>
      <c r="AQ111" s="933"/>
      <c r="AR111" s="933"/>
      <c r="AS111" s="933"/>
      <c r="AT111" s="934"/>
      <c r="AU111" s="942"/>
      <c r="AV111" s="943"/>
      <c r="AW111" s="943"/>
      <c r="AX111" s="943"/>
      <c r="AY111" s="943"/>
      <c r="AZ111" s="825" t="s">
        <v>370</v>
      </c>
      <c r="BA111" s="762"/>
      <c r="BB111" s="762"/>
      <c r="BC111" s="762"/>
      <c r="BD111" s="762"/>
      <c r="BE111" s="762"/>
      <c r="BF111" s="762"/>
      <c r="BG111" s="762"/>
      <c r="BH111" s="762"/>
      <c r="BI111" s="762"/>
      <c r="BJ111" s="762"/>
      <c r="BK111" s="762"/>
      <c r="BL111" s="762"/>
      <c r="BM111" s="762"/>
      <c r="BN111" s="762"/>
      <c r="BO111" s="762"/>
      <c r="BP111" s="763"/>
      <c r="BQ111" s="826">
        <v>1535</v>
      </c>
      <c r="BR111" s="827"/>
      <c r="BS111" s="827"/>
      <c r="BT111" s="827"/>
      <c r="BU111" s="827"/>
      <c r="BV111" s="827">
        <v>596</v>
      </c>
      <c r="BW111" s="827"/>
      <c r="BX111" s="827"/>
      <c r="BY111" s="827"/>
      <c r="BZ111" s="827"/>
      <c r="CA111" s="827">
        <v>193</v>
      </c>
      <c r="CB111" s="827"/>
      <c r="CC111" s="827"/>
      <c r="CD111" s="827"/>
      <c r="CE111" s="827"/>
      <c r="CF111" s="885">
        <v>0</v>
      </c>
      <c r="CG111" s="886"/>
      <c r="CH111" s="886"/>
      <c r="CI111" s="886"/>
      <c r="CJ111" s="886"/>
      <c r="CK111" s="937"/>
      <c r="CL111" s="831"/>
      <c r="CM111" s="825" t="s">
        <v>371</v>
      </c>
      <c r="CN111" s="762"/>
      <c r="CO111" s="762"/>
      <c r="CP111" s="762"/>
      <c r="CQ111" s="762"/>
      <c r="CR111" s="762"/>
      <c r="CS111" s="762"/>
      <c r="CT111" s="762"/>
      <c r="CU111" s="762"/>
      <c r="CV111" s="762"/>
      <c r="CW111" s="762"/>
      <c r="CX111" s="762"/>
      <c r="CY111" s="762"/>
      <c r="CZ111" s="762"/>
      <c r="DA111" s="762"/>
      <c r="DB111" s="762"/>
      <c r="DC111" s="762"/>
      <c r="DD111" s="762"/>
      <c r="DE111" s="762"/>
      <c r="DF111" s="763"/>
      <c r="DG111" s="826" t="s">
        <v>372</v>
      </c>
      <c r="DH111" s="827"/>
      <c r="DI111" s="827"/>
      <c r="DJ111" s="827"/>
      <c r="DK111" s="827"/>
      <c r="DL111" s="827" t="s">
        <v>373</v>
      </c>
      <c r="DM111" s="827"/>
      <c r="DN111" s="827"/>
      <c r="DO111" s="827"/>
      <c r="DP111" s="827"/>
      <c r="DQ111" s="827" t="s">
        <v>373</v>
      </c>
      <c r="DR111" s="827"/>
      <c r="DS111" s="827"/>
      <c r="DT111" s="827"/>
      <c r="DU111" s="827"/>
      <c r="DV111" s="804" t="s">
        <v>374</v>
      </c>
      <c r="DW111" s="804"/>
      <c r="DX111" s="804"/>
      <c r="DY111" s="804"/>
      <c r="DZ111" s="805"/>
    </row>
    <row r="112" spans="1:131" s="216" customFormat="1" ht="26.25" customHeight="1" x14ac:dyDescent="0.2">
      <c r="A112" s="922" t="s">
        <v>375</v>
      </c>
      <c r="B112" s="923"/>
      <c r="C112" s="762" t="s">
        <v>376</v>
      </c>
      <c r="D112" s="762"/>
      <c r="E112" s="762"/>
      <c r="F112" s="762"/>
      <c r="G112" s="762"/>
      <c r="H112" s="762"/>
      <c r="I112" s="762"/>
      <c r="J112" s="762"/>
      <c r="K112" s="762"/>
      <c r="L112" s="762"/>
      <c r="M112" s="762"/>
      <c r="N112" s="762"/>
      <c r="O112" s="762"/>
      <c r="P112" s="762"/>
      <c r="Q112" s="762"/>
      <c r="R112" s="762"/>
      <c r="S112" s="762"/>
      <c r="T112" s="762"/>
      <c r="U112" s="762"/>
      <c r="V112" s="762"/>
      <c r="W112" s="762"/>
      <c r="X112" s="762"/>
      <c r="Y112" s="762"/>
      <c r="Z112" s="763"/>
      <c r="AA112" s="789" t="s">
        <v>377</v>
      </c>
      <c r="AB112" s="790"/>
      <c r="AC112" s="790"/>
      <c r="AD112" s="790"/>
      <c r="AE112" s="791"/>
      <c r="AF112" s="792" t="s">
        <v>374</v>
      </c>
      <c r="AG112" s="790"/>
      <c r="AH112" s="790"/>
      <c r="AI112" s="790"/>
      <c r="AJ112" s="791"/>
      <c r="AK112" s="792" t="s">
        <v>373</v>
      </c>
      <c r="AL112" s="790"/>
      <c r="AM112" s="790"/>
      <c r="AN112" s="790"/>
      <c r="AO112" s="791"/>
      <c r="AP112" s="834" t="s">
        <v>372</v>
      </c>
      <c r="AQ112" s="835"/>
      <c r="AR112" s="835"/>
      <c r="AS112" s="835"/>
      <c r="AT112" s="836"/>
      <c r="AU112" s="942"/>
      <c r="AV112" s="943"/>
      <c r="AW112" s="943"/>
      <c r="AX112" s="943"/>
      <c r="AY112" s="943"/>
      <c r="AZ112" s="825" t="s">
        <v>378</v>
      </c>
      <c r="BA112" s="762"/>
      <c r="BB112" s="762"/>
      <c r="BC112" s="762"/>
      <c r="BD112" s="762"/>
      <c r="BE112" s="762"/>
      <c r="BF112" s="762"/>
      <c r="BG112" s="762"/>
      <c r="BH112" s="762"/>
      <c r="BI112" s="762"/>
      <c r="BJ112" s="762"/>
      <c r="BK112" s="762"/>
      <c r="BL112" s="762"/>
      <c r="BM112" s="762"/>
      <c r="BN112" s="762"/>
      <c r="BO112" s="762"/>
      <c r="BP112" s="763"/>
      <c r="BQ112" s="826">
        <v>2317076</v>
      </c>
      <c r="BR112" s="827"/>
      <c r="BS112" s="827"/>
      <c r="BT112" s="827"/>
      <c r="BU112" s="827"/>
      <c r="BV112" s="827">
        <v>2287392</v>
      </c>
      <c r="BW112" s="827"/>
      <c r="BX112" s="827"/>
      <c r="BY112" s="827"/>
      <c r="BZ112" s="827"/>
      <c r="CA112" s="827">
        <v>2286006</v>
      </c>
      <c r="CB112" s="827"/>
      <c r="CC112" s="827"/>
      <c r="CD112" s="827"/>
      <c r="CE112" s="827"/>
      <c r="CF112" s="885">
        <v>50</v>
      </c>
      <c r="CG112" s="886"/>
      <c r="CH112" s="886"/>
      <c r="CI112" s="886"/>
      <c r="CJ112" s="886"/>
      <c r="CK112" s="937"/>
      <c r="CL112" s="831"/>
      <c r="CM112" s="825" t="s">
        <v>379</v>
      </c>
      <c r="CN112" s="762"/>
      <c r="CO112" s="762"/>
      <c r="CP112" s="762"/>
      <c r="CQ112" s="762"/>
      <c r="CR112" s="762"/>
      <c r="CS112" s="762"/>
      <c r="CT112" s="762"/>
      <c r="CU112" s="762"/>
      <c r="CV112" s="762"/>
      <c r="CW112" s="762"/>
      <c r="CX112" s="762"/>
      <c r="CY112" s="762"/>
      <c r="CZ112" s="762"/>
      <c r="DA112" s="762"/>
      <c r="DB112" s="762"/>
      <c r="DC112" s="762"/>
      <c r="DD112" s="762"/>
      <c r="DE112" s="762"/>
      <c r="DF112" s="763"/>
      <c r="DG112" s="826" t="s">
        <v>380</v>
      </c>
      <c r="DH112" s="827"/>
      <c r="DI112" s="827"/>
      <c r="DJ112" s="827"/>
      <c r="DK112" s="827"/>
      <c r="DL112" s="827" t="s">
        <v>380</v>
      </c>
      <c r="DM112" s="827"/>
      <c r="DN112" s="827"/>
      <c r="DO112" s="827"/>
      <c r="DP112" s="827"/>
      <c r="DQ112" s="827" t="s">
        <v>381</v>
      </c>
      <c r="DR112" s="827"/>
      <c r="DS112" s="827"/>
      <c r="DT112" s="827"/>
      <c r="DU112" s="827"/>
      <c r="DV112" s="804" t="s">
        <v>380</v>
      </c>
      <c r="DW112" s="804"/>
      <c r="DX112" s="804"/>
      <c r="DY112" s="804"/>
      <c r="DZ112" s="805"/>
    </row>
    <row r="113" spans="1:130" s="216" customFormat="1" ht="26.25" customHeight="1" x14ac:dyDescent="0.2">
      <c r="A113" s="924"/>
      <c r="B113" s="925"/>
      <c r="C113" s="762" t="s">
        <v>382</v>
      </c>
      <c r="D113" s="762"/>
      <c r="E113" s="762"/>
      <c r="F113" s="762"/>
      <c r="G113" s="762"/>
      <c r="H113" s="762"/>
      <c r="I113" s="762"/>
      <c r="J113" s="762"/>
      <c r="K113" s="762"/>
      <c r="L113" s="762"/>
      <c r="M113" s="762"/>
      <c r="N113" s="762"/>
      <c r="O113" s="762"/>
      <c r="P113" s="762"/>
      <c r="Q113" s="762"/>
      <c r="R113" s="762"/>
      <c r="S113" s="762"/>
      <c r="T113" s="762"/>
      <c r="U113" s="762"/>
      <c r="V113" s="762"/>
      <c r="W113" s="762"/>
      <c r="X113" s="762"/>
      <c r="Y113" s="762"/>
      <c r="Z113" s="763"/>
      <c r="AA113" s="928">
        <v>161322</v>
      </c>
      <c r="AB113" s="929"/>
      <c r="AC113" s="929"/>
      <c r="AD113" s="929"/>
      <c r="AE113" s="930"/>
      <c r="AF113" s="931">
        <v>157394</v>
      </c>
      <c r="AG113" s="929"/>
      <c r="AH113" s="929"/>
      <c r="AI113" s="929"/>
      <c r="AJ113" s="930"/>
      <c r="AK113" s="931">
        <v>162296</v>
      </c>
      <c r="AL113" s="929"/>
      <c r="AM113" s="929"/>
      <c r="AN113" s="929"/>
      <c r="AO113" s="930"/>
      <c r="AP113" s="932">
        <v>3.5</v>
      </c>
      <c r="AQ113" s="933"/>
      <c r="AR113" s="933"/>
      <c r="AS113" s="933"/>
      <c r="AT113" s="934"/>
      <c r="AU113" s="942"/>
      <c r="AV113" s="943"/>
      <c r="AW113" s="943"/>
      <c r="AX113" s="943"/>
      <c r="AY113" s="943"/>
      <c r="AZ113" s="825" t="s">
        <v>383</v>
      </c>
      <c r="BA113" s="762"/>
      <c r="BB113" s="762"/>
      <c r="BC113" s="762"/>
      <c r="BD113" s="762"/>
      <c r="BE113" s="762"/>
      <c r="BF113" s="762"/>
      <c r="BG113" s="762"/>
      <c r="BH113" s="762"/>
      <c r="BI113" s="762"/>
      <c r="BJ113" s="762"/>
      <c r="BK113" s="762"/>
      <c r="BL113" s="762"/>
      <c r="BM113" s="762"/>
      <c r="BN113" s="762"/>
      <c r="BO113" s="762"/>
      <c r="BP113" s="763"/>
      <c r="BQ113" s="826">
        <v>24518</v>
      </c>
      <c r="BR113" s="827"/>
      <c r="BS113" s="827"/>
      <c r="BT113" s="827"/>
      <c r="BU113" s="827"/>
      <c r="BV113" s="827">
        <v>25967</v>
      </c>
      <c r="BW113" s="827"/>
      <c r="BX113" s="827"/>
      <c r="BY113" s="827"/>
      <c r="BZ113" s="827"/>
      <c r="CA113" s="827">
        <v>40624</v>
      </c>
      <c r="CB113" s="827"/>
      <c r="CC113" s="827"/>
      <c r="CD113" s="827"/>
      <c r="CE113" s="827"/>
      <c r="CF113" s="885">
        <v>0.9</v>
      </c>
      <c r="CG113" s="886"/>
      <c r="CH113" s="886"/>
      <c r="CI113" s="886"/>
      <c r="CJ113" s="886"/>
      <c r="CK113" s="937"/>
      <c r="CL113" s="831"/>
      <c r="CM113" s="825" t="s">
        <v>384</v>
      </c>
      <c r="CN113" s="762"/>
      <c r="CO113" s="762"/>
      <c r="CP113" s="762"/>
      <c r="CQ113" s="762"/>
      <c r="CR113" s="762"/>
      <c r="CS113" s="762"/>
      <c r="CT113" s="762"/>
      <c r="CU113" s="762"/>
      <c r="CV113" s="762"/>
      <c r="CW113" s="762"/>
      <c r="CX113" s="762"/>
      <c r="CY113" s="762"/>
      <c r="CZ113" s="762"/>
      <c r="DA113" s="762"/>
      <c r="DB113" s="762"/>
      <c r="DC113" s="762"/>
      <c r="DD113" s="762"/>
      <c r="DE113" s="762"/>
      <c r="DF113" s="763"/>
      <c r="DG113" s="789">
        <v>1535</v>
      </c>
      <c r="DH113" s="790"/>
      <c r="DI113" s="790"/>
      <c r="DJ113" s="790"/>
      <c r="DK113" s="791"/>
      <c r="DL113" s="792">
        <v>596</v>
      </c>
      <c r="DM113" s="790"/>
      <c r="DN113" s="790"/>
      <c r="DO113" s="790"/>
      <c r="DP113" s="791"/>
      <c r="DQ113" s="792">
        <v>193</v>
      </c>
      <c r="DR113" s="790"/>
      <c r="DS113" s="790"/>
      <c r="DT113" s="790"/>
      <c r="DU113" s="791"/>
      <c r="DV113" s="834">
        <v>0</v>
      </c>
      <c r="DW113" s="835"/>
      <c r="DX113" s="835"/>
      <c r="DY113" s="835"/>
      <c r="DZ113" s="836"/>
    </row>
    <row r="114" spans="1:130" s="216" customFormat="1" ht="26.25" customHeight="1" x14ac:dyDescent="0.2">
      <c r="A114" s="924"/>
      <c r="B114" s="925"/>
      <c r="C114" s="762" t="s">
        <v>385</v>
      </c>
      <c r="D114" s="762"/>
      <c r="E114" s="762"/>
      <c r="F114" s="762"/>
      <c r="G114" s="762"/>
      <c r="H114" s="762"/>
      <c r="I114" s="762"/>
      <c r="J114" s="762"/>
      <c r="K114" s="762"/>
      <c r="L114" s="762"/>
      <c r="M114" s="762"/>
      <c r="N114" s="762"/>
      <c r="O114" s="762"/>
      <c r="P114" s="762"/>
      <c r="Q114" s="762"/>
      <c r="R114" s="762"/>
      <c r="S114" s="762"/>
      <c r="T114" s="762"/>
      <c r="U114" s="762"/>
      <c r="V114" s="762"/>
      <c r="W114" s="762"/>
      <c r="X114" s="762"/>
      <c r="Y114" s="762"/>
      <c r="Z114" s="763"/>
      <c r="AA114" s="789">
        <v>10421</v>
      </c>
      <c r="AB114" s="790"/>
      <c r="AC114" s="790"/>
      <c r="AD114" s="790"/>
      <c r="AE114" s="791"/>
      <c r="AF114" s="792">
        <v>7105</v>
      </c>
      <c r="AG114" s="790"/>
      <c r="AH114" s="790"/>
      <c r="AI114" s="790"/>
      <c r="AJ114" s="791"/>
      <c r="AK114" s="792">
        <v>8317</v>
      </c>
      <c r="AL114" s="790"/>
      <c r="AM114" s="790"/>
      <c r="AN114" s="790"/>
      <c r="AO114" s="791"/>
      <c r="AP114" s="834">
        <v>0.2</v>
      </c>
      <c r="AQ114" s="835"/>
      <c r="AR114" s="835"/>
      <c r="AS114" s="835"/>
      <c r="AT114" s="836"/>
      <c r="AU114" s="942"/>
      <c r="AV114" s="943"/>
      <c r="AW114" s="943"/>
      <c r="AX114" s="943"/>
      <c r="AY114" s="943"/>
      <c r="AZ114" s="825" t="s">
        <v>386</v>
      </c>
      <c r="BA114" s="762"/>
      <c r="BB114" s="762"/>
      <c r="BC114" s="762"/>
      <c r="BD114" s="762"/>
      <c r="BE114" s="762"/>
      <c r="BF114" s="762"/>
      <c r="BG114" s="762"/>
      <c r="BH114" s="762"/>
      <c r="BI114" s="762"/>
      <c r="BJ114" s="762"/>
      <c r="BK114" s="762"/>
      <c r="BL114" s="762"/>
      <c r="BM114" s="762"/>
      <c r="BN114" s="762"/>
      <c r="BO114" s="762"/>
      <c r="BP114" s="763"/>
      <c r="BQ114" s="826">
        <v>1192371</v>
      </c>
      <c r="BR114" s="827"/>
      <c r="BS114" s="827"/>
      <c r="BT114" s="827"/>
      <c r="BU114" s="827"/>
      <c r="BV114" s="827">
        <v>1117125</v>
      </c>
      <c r="BW114" s="827"/>
      <c r="BX114" s="827"/>
      <c r="BY114" s="827"/>
      <c r="BZ114" s="827"/>
      <c r="CA114" s="827">
        <v>944989</v>
      </c>
      <c r="CB114" s="827"/>
      <c r="CC114" s="827"/>
      <c r="CD114" s="827"/>
      <c r="CE114" s="827"/>
      <c r="CF114" s="885">
        <v>20.7</v>
      </c>
      <c r="CG114" s="886"/>
      <c r="CH114" s="886"/>
      <c r="CI114" s="886"/>
      <c r="CJ114" s="886"/>
      <c r="CK114" s="937"/>
      <c r="CL114" s="831"/>
      <c r="CM114" s="825" t="s">
        <v>387</v>
      </c>
      <c r="CN114" s="762"/>
      <c r="CO114" s="762"/>
      <c r="CP114" s="762"/>
      <c r="CQ114" s="762"/>
      <c r="CR114" s="762"/>
      <c r="CS114" s="762"/>
      <c r="CT114" s="762"/>
      <c r="CU114" s="762"/>
      <c r="CV114" s="762"/>
      <c r="CW114" s="762"/>
      <c r="CX114" s="762"/>
      <c r="CY114" s="762"/>
      <c r="CZ114" s="762"/>
      <c r="DA114" s="762"/>
      <c r="DB114" s="762"/>
      <c r="DC114" s="762"/>
      <c r="DD114" s="762"/>
      <c r="DE114" s="762"/>
      <c r="DF114" s="763"/>
      <c r="DG114" s="789" t="s">
        <v>373</v>
      </c>
      <c r="DH114" s="790"/>
      <c r="DI114" s="790"/>
      <c r="DJ114" s="790"/>
      <c r="DK114" s="791"/>
      <c r="DL114" s="792" t="s">
        <v>372</v>
      </c>
      <c r="DM114" s="790"/>
      <c r="DN114" s="790"/>
      <c r="DO114" s="790"/>
      <c r="DP114" s="791"/>
      <c r="DQ114" s="792" t="s">
        <v>388</v>
      </c>
      <c r="DR114" s="790"/>
      <c r="DS114" s="790"/>
      <c r="DT114" s="790"/>
      <c r="DU114" s="791"/>
      <c r="DV114" s="834" t="s">
        <v>389</v>
      </c>
      <c r="DW114" s="835"/>
      <c r="DX114" s="835"/>
      <c r="DY114" s="835"/>
      <c r="DZ114" s="836"/>
    </row>
    <row r="115" spans="1:130" s="216" customFormat="1" ht="26.25" customHeight="1" x14ac:dyDescent="0.2">
      <c r="A115" s="924"/>
      <c r="B115" s="925"/>
      <c r="C115" s="762" t="s">
        <v>390</v>
      </c>
      <c r="D115" s="762"/>
      <c r="E115" s="762"/>
      <c r="F115" s="762"/>
      <c r="G115" s="762"/>
      <c r="H115" s="762"/>
      <c r="I115" s="762"/>
      <c r="J115" s="762"/>
      <c r="K115" s="762"/>
      <c r="L115" s="762"/>
      <c r="M115" s="762"/>
      <c r="N115" s="762"/>
      <c r="O115" s="762"/>
      <c r="P115" s="762"/>
      <c r="Q115" s="762"/>
      <c r="R115" s="762"/>
      <c r="S115" s="762"/>
      <c r="T115" s="762"/>
      <c r="U115" s="762"/>
      <c r="V115" s="762"/>
      <c r="W115" s="762"/>
      <c r="X115" s="762"/>
      <c r="Y115" s="762"/>
      <c r="Z115" s="763"/>
      <c r="AA115" s="928">
        <v>1539</v>
      </c>
      <c r="AB115" s="929"/>
      <c r="AC115" s="929"/>
      <c r="AD115" s="929"/>
      <c r="AE115" s="930"/>
      <c r="AF115" s="931">
        <v>964</v>
      </c>
      <c r="AG115" s="929"/>
      <c r="AH115" s="929"/>
      <c r="AI115" s="929"/>
      <c r="AJ115" s="930"/>
      <c r="AK115" s="931">
        <v>415</v>
      </c>
      <c r="AL115" s="929"/>
      <c r="AM115" s="929"/>
      <c r="AN115" s="929"/>
      <c r="AO115" s="930"/>
      <c r="AP115" s="932">
        <v>0</v>
      </c>
      <c r="AQ115" s="933"/>
      <c r="AR115" s="933"/>
      <c r="AS115" s="933"/>
      <c r="AT115" s="934"/>
      <c r="AU115" s="942"/>
      <c r="AV115" s="943"/>
      <c r="AW115" s="943"/>
      <c r="AX115" s="943"/>
      <c r="AY115" s="943"/>
      <c r="AZ115" s="825" t="s">
        <v>391</v>
      </c>
      <c r="BA115" s="762"/>
      <c r="BB115" s="762"/>
      <c r="BC115" s="762"/>
      <c r="BD115" s="762"/>
      <c r="BE115" s="762"/>
      <c r="BF115" s="762"/>
      <c r="BG115" s="762"/>
      <c r="BH115" s="762"/>
      <c r="BI115" s="762"/>
      <c r="BJ115" s="762"/>
      <c r="BK115" s="762"/>
      <c r="BL115" s="762"/>
      <c r="BM115" s="762"/>
      <c r="BN115" s="762"/>
      <c r="BO115" s="762"/>
      <c r="BP115" s="763"/>
      <c r="BQ115" s="826" t="s">
        <v>372</v>
      </c>
      <c r="BR115" s="827"/>
      <c r="BS115" s="827"/>
      <c r="BT115" s="827"/>
      <c r="BU115" s="827"/>
      <c r="BV115" s="827" t="s">
        <v>373</v>
      </c>
      <c r="BW115" s="827"/>
      <c r="BX115" s="827"/>
      <c r="BY115" s="827"/>
      <c r="BZ115" s="827"/>
      <c r="CA115" s="827" t="s">
        <v>373</v>
      </c>
      <c r="CB115" s="827"/>
      <c r="CC115" s="827"/>
      <c r="CD115" s="827"/>
      <c r="CE115" s="827"/>
      <c r="CF115" s="885" t="s">
        <v>374</v>
      </c>
      <c r="CG115" s="886"/>
      <c r="CH115" s="886"/>
      <c r="CI115" s="886"/>
      <c r="CJ115" s="886"/>
      <c r="CK115" s="937"/>
      <c r="CL115" s="831"/>
      <c r="CM115" s="825" t="s">
        <v>392</v>
      </c>
      <c r="CN115" s="762"/>
      <c r="CO115" s="762"/>
      <c r="CP115" s="762"/>
      <c r="CQ115" s="762"/>
      <c r="CR115" s="762"/>
      <c r="CS115" s="762"/>
      <c r="CT115" s="762"/>
      <c r="CU115" s="762"/>
      <c r="CV115" s="762"/>
      <c r="CW115" s="762"/>
      <c r="CX115" s="762"/>
      <c r="CY115" s="762"/>
      <c r="CZ115" s="762"/>
      <c r="DA115" s="762"/>
      <c r="DB115" s="762"/>
      <c r="DC115" s="762"/>
      <c r="DD115" s="762"/>
      <c r="DE115" s="762"/>
      <c r="DF115" s="763"/>
      <c r="DG115" s="789" t="s">
        <v>393</v>
      </c>
      <c r="DH115" s="790"/>
      <c r="DI115" s="790"/>
      <c r="DJ115" s="790"/>
      <c r="DK115" s="791"/>
      <c r="DL115" s="792" t="s">
        <v>389</v>
      </c>
      <c r="DM115" s="790"/>
      <c r="DN115" s="790"/>
      <c r="DO115" s="790"/>
      <c r="DP115" s="791"/>
      <c r="DQ115" s="792" t="s">
        <v>372</v>
      </c>
      <c r="DR115" s="790"/>
      <c r="DS115" s="790"/>
      <c r="DT115" s="790"/>
      <c r="DU115" s="791"/>
      <c r="DV115" s="834" t="s">
        <v>377</v>
      </c>
      <c r="DW115" s="835"/>
      <c r="DX115" s="835"/>
      <c r="DY115" s="835"/>
      <c r="DZ115" s="836"/>
    </row>
    <row r="116" spans="1:130" s="216" customFormat="1" ht="26.25" customHeight="1" x14ac:dyDescent="0.2">
      <c r="A116" s="926"/>
      <c r="B116" s="927"/>
      <c r="C116" s="849" t="s">
        <v>394</v>
      </c>
      <c r="D116" s="849"/>
      <c r="E116" s="849"/>
      <c r="F116" s="849"/>
      <c r="G116" s="849"/>
      <c r="H116" s="849"/>
      <c r="I116" s="849"/>
      <c r="J116" s="849"/>
      <c r="K116" s="849"/>
      <c r="L116" s="849"/>
      <c r="M116" s="849"/>
      <c r="N116" s="849"/>
      <c r="O116" s="849"/>
      <c r="P116" s="849"/>
      <c r="Q116" s="849"/>
      <c r="R116" s="849"/>
      <c r="S116" s="849"/>
      <c r="T116" s="849"/>
      <c r="U116" s="849"/>
      <c r="V116" s="849"/>
      <c r="W116" s="849"/>
      <c r="X116" s="849"/>
      <c r="Y116" s="849"/>
      <c r="Z116" s="850"/>
      <c r="AA116" s="789">
        <v>94</v>
      </c>
      <c r="AB116" s="790"/>
      <c r="AC116" s="790"/>
      <c r="AD116" s="790"/>
      <c r="AE116" s="791"/>
      <c r="AF116" s="792">
        <v>70</v>
      </c>
      <c r="AG116" s="790"/>
      <c r="AH116" s="790"/>
      <c r="AI116" s="790"/>
      <c r="AJ116" s="791"/>
      <c r="AK116" s="792">
        <v>53</v>
      </c>
      <c r="AL116" s="790"/>
      <c r="AM116" s="790"/>
      <c r="AN116" s="790"/>
      <c r="AO116" s="791"/>
      <c r="AP116" s="834">
        <v>0</v>
      </c>
      <c r="AQ116" s="835"/>
      <c r="AR116" s="835"/>
      <c r="AS116" s="835"/>
      <c r="AT116" s="836"/>
      <c r="AU116" s="942"/>
      <c r="AV116" s="943"/>
      <c r="AW116" s="943"/>
      <c r="AX116" s="943"/>
      <c r="AY116" s="943"/>
      <c r="AZ116" s="919" t="s">
        <v>395</v>
      </c>
      <c r="BA116" s="920"/>
      <c r="BB116" s="920"/>
      <c r="BC116" s="920"/>
      <c r="BD116" s="920"/>
      <c r="BE116" s="920"/>
      <c r="BF116" s="920"/>
      <c r="BG116" s="920"/>
      <c r="BH116" s="920"/>
      <c r="BI116" s="920"/>
      <c r="BJ116" s="920"/>
      <c r="BK116" s="920"/>
      <c r="BL116" s="920"/>
      <c r="BM116" s="920"/>
      <c r="BN116" s="920"/>
      <c r="BO116" s="920"/>
      <c r="BP116" s="921"/>
      <c r="BQ116" s="826" t="s">
        <v>373</v>
      </c>
      <c r="BR116" s="827"/>
      <c r="BS116" s="827"/>
      <c r="BT116" s="827"/>
      <c r="BU116" s="827"/>
      <c r="BV116" s="827" t="s">
        <v>374</v>
      </c>
      <c r="BW116" s="827"/>
      <c r="BX116" s="827"/>
      <c r="BY116" s="827"/>
      <c r="BZ116" s="827"/>
      <c r="CA116" s="827" t="s">
        <v>380</v>
      </c>
      <c r="CB116" s="827"/>
      <c r="CC116" s="827"/>
      <c r="CD116" s="827"/>
      <c r="CE116" s="827"/>
      <c r="CF116" s="885" t="s">
        <v>380</v>
      </c>
      <c r="CG116" s="886"/>
      <c r="CH116" s="886"/>
      <c r="CI116" s="886"/>
      <c r="CJ116" s="886"/>
      <c r="CK116" s="937"/>
      <c r="CL116" s="831"/>
      <c r="CM116" s="825" t="s">
        <v>396</v>
      </c>
      <c r="CN116" s="762"/>
      <c r="CO116" s="762"/>
      <c r="CP116" s="762"/>
      <c r="CQ116" s="762"/>
      <c r="CR116" s="762"/>
      <c r="CS116" s="762"/>
      <c r="CT116" s="762"/>
      <c r="CU116" s="762"/>
      <c r="CV116" s="762"/>
      <c r="CW116" s="762"/>
      <c r="CX116" s="762"/>
      <c r="CY116" s="762"/>
      <c r="CZ116" s="762"/>
      <c r="DA116" s="762"/>
      <c r="DB116" s="762"/>
      <c r="DC116" s="762"/>
      <c r="DD116" s="762"/>
      <c r="DE116" s="762"/>
      <c r="DF116" s="763"/>
      <c r="DG116" s="789" t="s">
        <v>372</v>
      </c>
      <c r="DH116" s="790"/>
      <c r="DI116" s="790"/>
      <c r="DJ116" s="790"/>
      <c r="DK116" s="791"/>
      <c r="DL116" s="792" t="s">
        <v>373</v>
      </c>
      <c r="DM116" s="790"/>
      <c r="DN116" s="790"/>
      <c r="DO116" s="790"/>
      <c r="DP116" s="791"/>
      <c r="DQ116" s="792" t="s">
        <v>380</v>
      </c>
      <c r="DR116" s="790"/>
      <c r="DS116" s="790"/>
      <c r="DT116" s="790"/>
      <c r="DU116" s="791"/>
      <c r="DV116" s="834" t="s">
        <v>373</v>
      </c>
      <c r="DW116" s="835"/>
      <c r="DX116" s="835"/>
      <c r="DY116" s="835"/>
      <c r="DZ116" s="836"/>
    </row>
    <row r="117" spans="1:130" s="216" customFormat="1" ht="26.25" customHeight="1" x14ac:dyDescent="0.2">
      <c r="A117" s="905" t="s">
        <v>187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887" t="s">
        <v>397</v>
      </c>
      <c r="Z117" s="907"/>
      <c r="AA117" s="912">
        <v>1356148</v>
      </c>
      <c r="AB117" s="913"/>
      <c r="AC117" s="913"/>
      <c r="AD117" s="913"/>
      <c r="AE117" s="914"/>
      <c r="AF117" s="915">
        <v>1296704</v>
      </c>
      <c r="AG117" s="913"/>
      <c r="AH117" s="913"/>
      <c r="AI117" s="913"/>
      <c r="AJ117" s="914"/>
      <c r="AK117" s="915">
        <v>1279090</v>
      </c>
      <c r="AL117" s="913"/>
      <c r="AM117" s="913"/>
      <c r="AN117" s="913"/>
      <c r="AO117" s="914"/>
      <c r="AP117" s="916"/>
      <c r="AQ117" s="917"/>
      <c r="AR117" s="917"/>
      <c r="AS117" s="917"/>
      <c r="AT117" s="918"/>
      <c r="AU117" s="942"/>
      <c r="AV117" s="943"/>
      <c r="AW117" s="943"/>
      <c r="AX117" s="943"/>
      <c r="AY117" s="943"/>
      <c r="AZ117" s="873" t="s">
        <v>398</v>
      </c>
      <c r="BA117" s="874"/>
      <c r="BB117" s="874"/>
      <c r="BC117" s="874"/>
      <c r="BD117" s="874"/>
      <c r="BE117" s="874"/>
      <c r="BF117" s="874"/>
      <c r="BG117" s="874"/>
      <c r="BH117" s="874"/>
      <c r="BI117" s="874"/>
      <c r="BJ117" s="874"/>
      <c r="BK117" s="874"/>
      <c r="BL117" s="874"/>
      <c r="BM117" s="874"/>
      <c r="BN117" s="874"/>
      <c r="BO117" s="874"/>
      <c r="BP117" s="875"/>
      <c r="BQ117" s="826" t="s">
        <v>389</v>
      </c>
      <c r="BR117" s="827"/>
      <c r="BS117" s="827"/>
      <c r="BT117" s="827"/>
      <c r="BU117" s="827"/>
      <c r="BV117" s="827" t="s">
        <v>377</v>
      </c>
      <c r="BW117" s="827"/>
      <c r="BX117" s="827"/>
      <c r="BY117" s="827"/>
      <c r="BZ117" s="827"/>
      <c r="CA117" s="827" t="s">
        <v>389</v>
      </c>
      <c r="CB117" s="827"/>
      <c r="CC117" s="827"/>
      <c r="CD117" s="827"/>
      <c r="CE117" s="827"/>
      <c r="CF117" s="885" t="s">
        <v>380</v>
      </c>
      <c r="CG117" s="886"/>
      <c r="CH117" s="886"/>
      <c r="CI117" s="886"/>
      <c r="CJ117" s="886"/>
      <c r="CK117" s="937"/>
      <c r="CL117" s="831"/>
      <c r="CM117" s="825" t="s">
        <v>399</v>
      </c>
      <c r="CN117" s="762"/>
      <c r="CO117" s="762"/>
      <c r="CP117" s="762"/>
      <c r="CQ117" s="762"/>
      <c r="CR117" s="762"/>
      <c r="CS117" s="762"/>
      <c r="CT117" s="762"/>
      <c r="CU117" s="762"/>
      <c r="CV117" s="762"/>
      <c r="CW117" s="762"/>
      <c r="CX117" s="762"/>
      <c r="CY117" s="762"/>
      <c r="CZ117" s="762"/>
      <c r="DA117" s="762"/>
      <c r="DB117" s="762"/>
      <c r="DC117" s="762"/>
      <c r="DD117" s="762"/>
      <c r="DE117" s="762"/>
      <c r="DF117" s="763"/>
      <c r="DG117" s="789" t="s">
        <v>389</v>
      </c>
      <c r="DH117" s="790"/>
      <c r="DI117" s="790"/>
      <c r="DJ117" s="790"/>
      <c r="DK117" s="791"/>
      <c r="DL117" s="792" t="s">
        <v>400</v>
      </c>
      <c r="DM117" s="790"/>
      <c r="DN117" s="790"/>
      <c r="DO117" s="790"/>
      <c r="DP117" s="791"/>
      <c r="DQ117" s="792" t="s">
        <v>374</v>
      </c>
      <c r="DR117" s="790"/>
      <c r="DS117" s="790"/>
      <c r="DT117" s="790"/>
      <c r="DU117" s="791"/>
      <c r="DV117" s="834" t="s">
        <v>380</v>
      </c>
      <c r="DW117" s="835"/>
      <c r="DX117" s="835"/>
      <c r="DY117" s="835"/>
      <c r="DZ117" s="836"/>
    </row>
    <row r="118" spans="1:130" s="216" customFormat="1" ht="26.25" customHeight="1" x14ac:dyDescent="0.2">
      <c r="A118" s="905" t="s">
        <v>363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8" t="s">
        <v>360</v>
      </c>
      <c r="AB118" s="906"/>
      <c r="AC118" s="906"/>
      <c r="AD118" s="906"/>
      <c r="AE118" s="907"/>
      <c r="AF118" s="908" t="s">
        <v>361</v>
      </c>
      <c r="AG118" s="906"/>
      <c r="AH118" s="906"/>
      <c r="AI118" s="906"/>
      <c r="AJ118" s="907"/>
      <c r="AK118" s="908" t="s">
        <v>263</v>
      </c>
      <c r="AL118" s="906"/>
      <c r="AM118" s="906"/>
      <c r="AN118" s="906"/>
      <c r="AO118" s="907"/>
      <c r="AP118" s="909" t="s">
        <v>362</v>
      </c>
      <c r="AQ118" s="910"/>
      <c r="AR118" s="910"/>
      <c r="AS118" s="910"/>
      <c r="AT118" s="911"/>
      <c r="AU118" s="942"/>
      <c r="AV118" s="943"/>
      <c r="AW118" s="943"/>
      <c r="AX118" s="943"/>
      <c r="AY118" s="943"/>
      <c r="AZ118" s="848" t="s">
        <v>401</v>
      </c>
      <c r="BA118" s="849"/>
      <c r="BB118" s="849"/>
      <c r="BC118" s="849"/>
      <c r="BD118" s="849"/>
      <c r="BE118" s="849"/>
      <c r="BF118" s="849"/>
      <c r="BG118" s="849"/>
      <c r="BH118" s="849"/>
      <c r="BI118" s="849"/>
      <c r="BJ118" s="849"/>
      <c r="BK118" s="849"/>
      <c r="BL118" s="849"/>
      <c r="BM118" s="849"/>
      <c r="BN118" s="849"/>
      <c r="BO118" s="849"/>
      <c r="BP118" s="850"/>
      <c r="BQ118" s="889" t="s">
        <v>389</v>
      </c>
      <c r="BR118" s="855"/>
      <c r="BS118" s="855"/>
      <c r="BT118" s="855"/>
      <c r="BU118" s="855"/>
      <c r="BV118" s="855" t="s">
        <v>374</v>
      </c>
      <c r="BW118" s="855"/>
      <c r="BX118" s="855"/>
      <c r="BY118" s="855"/>
      <c r="BZ118" s="855"/>
      <c r="CA118" s="855" t="s">
        <v>374</v>
      </c>
      <c r="CB118" s="855"/>
      <c r="CC118" s="855"/>
      <c r="CD118" s="855"/>
      <c r="CE118" s="855"/>
      <c r="CF118" s="885" t="s">
        <v>402</v>
      </c>
      <c r="CG118" s="886"/>
      <c r="CH118" s="886"/>
      <c r="CI118" s="886"/>
      <c r="CJ118" s="886"/>
      <c r="CK118" s="937"/>
      <c r="CL118" s="831"/>
      <c r="CM118" s="825" t="s">
        <v>403</v>
      </c>
      <c r="CN118" s="762"/>
      <c r="CO118" s="762"/>
      <c r="CP118" s="762"/>
      <c r="CQ118" s="762"/>
      <c r="CR118" s="762"/>
      <c r="CS118" s="762"/>
      <c r="CT118" s="762"/>
      <c r="CU118" s="762"/>
      <c r="CV118" s="762"/>
      <c r="CW118" s="762"/>
      <c r="CX118" s="762"/>
      <c r="CY118" s="762"/>
      <c r="CZ118" s="762"/>
      <c r="DA118" s="762"/>
      <c r="DB118" s="762"/>
      <c r="DC118" s="762"/>
      <c r="DD118" s="762"/>
      <c r="DE118" s="762"/>
      <c r="DF118" s="763"/>
      <c r="DG118" s="789" t="s">
        <v>373</v>
      </c>
      <c r="DH118" s="790"/>
      <c r="DI118" s="790"/>
      <c r="DJ118" s="790"/>
      <c r="DK118" s="791"/>
      <c r="DL118" s="792" t="s">
        <v>374</v>
      </c>
      <c r="DM118" s="790"/>
      <c r="DN118" s="790"/>
      <c r="DO118" s="790"/>
      <c r="DP118" s="791"/>
      <c r="DQ118" s="792" t="s">
        <v>388</v>
      </c>
      <c r="DR118" s="790"/>
      <c r="DS118" s="790"/>
      <c r="DT118" s="790"/>
      <c r="DU118" s="791"/>
      <c r="DV118" s="834" t="s">
        <v>381</v>
      </c>
      <c r="DW118" s="835"/>
      <c r="DX118" s="835"/>
      <c r="DY118" s="835"/>
      <c r="DZ118" s="836"/>
    </row>
    <row r="119" spans="1:130" s="216" customFormat="1" ht="26.25" customHeight="1" x14ac:dyDescent="0.2">
      <c r="A119" s="828" t="s">
        <v>366</v>
      </c>
      <c r="B119" s="829"/>
      <c r="C119" s="870" t="s">
        <v>367</v>
      </c>
      <c r="D119" s="818"/>
      <c r="E119" s="818"/>
      <c r="F119" s="818"/>
      <c r="G119" s="818"/>
      <c r="H119" s="818"/>
      <c r="I119" s="818"/>
      <c r="J119" s="818"/>
      <c r="K119" s="818"/>
      <c r="L119" s="818"/>
      <c r="M119" s="818"/>
      <c r="N119" s="818"/>
      <c r="O119" s="818"/>
      <c r="P119" s="818"/>
      <c r="Q119" s="818"/>
      <c r="R119" s="818"/>
      <c r="S119" s="818"/>
      <c r="T119" s="818"/>
      <c r="U119" s="818"/>
      <c r="V119" s="818"/>
      <c r="W119" s="818"/>
      <c r="X119" s="818"/>
      <c r="Y119" s="818"/>
      <c r="Z119" s="819"/>
      <c r="AA119" s="898" t="s">
        <v>374</v>
      </c>
      <c r="AB119" s="899"/>
      <c r="AC119" s="899"/>
      <c r="AD119" s="899"/>
      <c r="AE119" s="900"/>
      <c r="AF119" s="901" t="s">
        <v>320</v>
      </c>
      <c r="AG119" s="899"/>
      <c r="AH119" s="899"/>
      <c r="AI119" s="899"/>
      <c r="AJ119" s="900"/>
      <c r="AK119" s="901" t="s">
        <v>380</v>
      </c>
      <c r="AL119" s="899"/>
      <c r="AM119" s="899"/>
      <c r="AN119" s="899"/>
      <c r="AO119" s="900"/>
      <c r="AP119" s="902" t="s">
        <v>388</v>
      </c>
      <c r="AQ119" s="903"/>
      <c r="AR119" s="903"/>
      <c r="AS119" s="903"/>
      <c r="AT119" s="904"/>
      <c r="AU119" s="944"/>
      <c r="AV119" s="945"/>
      <c r="AW119" s="945"/>
      <c r="AX119" s="945"/>
      <c r="AY119" s="945"/>
      <c r="AZ119" s="237" t="s">
        <v>187</v>
      </c>
      <c r="BA119" s="237"/>
      <c r="BB119" s="237"/>
      <c r="BC119" s="237"/>
      <c r="BD119" s="237"/>
      <c r="BE119" s="237"/>
      <c r="BF119" s="237"/>
      <c r="BG119" s="237"/>
      <c r="BH119" s="237"/>
      <c r="BI119" s="237"/>
      <c r="BJ119" s="237"/>
      <c r="BK119" s="237"/>
      <c r="BL119" s="237"/>
      <c r="BM119" s="237"/>
      <c r="BN119" s="237"/>
      <c r="BO119" s="887" t="s">
        <v>404</v>
      </c>
      <c r="BP119" s="888"/>
      <c r="BQ119" s="889">
        <v>12061876</v>
      </c>
      <c r="BR119" s="855"/>
      <c r="BS119" s="855"/>
      <c r="BT119" s="855"/>
      <c r="BU119" s="855"/>
      <c r="BV119" s="855">
        <v>11271596</v>
      </c>
      <c r="BW119" s="855"/>
      <c r="BX119" s="855"/>
      <c r="BY119" s="855"/>
      <c r="BZ119" s="855"/>
      <c r="CA119" s="855">
        <v>11059795</v>
      </c>
      <c r="CB119" s="855"/>
      <c r="CC119" s="855"/>
      <c r="CD119" s="855"/>
      <c r="CE119" s="855"/>
      <c r="CF119" s="758"/>
      <c r="CG119" s="759"/>
      <c r="CH119" s="759"/>
      <c r="CI119" s="759"/>
      <c r="CJ119" s="844"/>
      <c r="CK119" s="938"/>
      <c r="CL119" s="833"/>
      <c r="CM119" s="848" t="s">
        <v>405</v>
      </c>
      <c r="CN119" s="849"/>
      <c r="CO119" s="849"/>
      <c r="CP119" s="849"/>
      <c r="CQ119" s="849"/>
      <c r="CR119" s="849"/>
      <c r="CS119" s="849"/>
      <c r="CT119" s="849"/>
      <c r="CU119" s="849"/>
      <c r="CV119" s="849"/>
      <c r="CW119" s="849"/>
      <c r="CX119" s="849"/>
      <c r="CY119" s="849"/>
      <c r="CZ119" s="849"/>
      <c r="DA119" s="849"/>
      <c r="DB119" s="849"/>
      <c r="DC119" s="849"/>
      <c r="DD119" s="849"/>
      <c r="DE119" s="849"/>
      <c r="DF119" s="850"/>
      <c r="DG119" s="773" t="s">
        <v>380</v>
      </c>
      <c r="DH119" s="774"/>
      <c r="DI119" s="774"/>
      <c r="DJ119" s="774"/>
      <c r="DK119" s="775"/>
      <c r="DL119" s="776" t="s">
        <v>320</v>
      </c>
      <c r="DM119" s="774"/>
      <c r="DN119" s="774"/>
      <c r="DO119" s="774"/>
      <c r="DP119" s="775"/>
      <c r="DQ119" s="776" t="s">
        <v>400</v>
      </c>
      <c r="DR119" s="774"/>
      <c r="DS119" s="774"/>
      <c r="DT119" s="774"/>
      <c r="DU119" s="775"/>
      <c r="DV119" s="858" t="s">
        <v>381</v>
      </c>
      <c r="DW119" s="859"/>
      <c r="DX119" s="859"/>
      <c r="DY119" s="859"/>
      <c r="DZ119" s="860"/>
    </row>
    <row r="120" spans="1:130" s="216" customFormat="1" ht="26.25" customHeight="1" x14ac:dyDescent="0.2">
      <c r="A120" s="830"/>
      <c r="B120" s="831"/>
      <c r="C120" s="825" t="s">
        <v>371</v>
      </c>
      <c r="D120" s="762"/>
      <c r="E120" s="762"/>
      <c r="F120" s="762"/>
      <c r="G120" s="762"/>
      <c r="H120" s="762"/>
      <c r="I120" s="762"/>
      <c r="J120" s="762"/>
      <c r="K120" s="762"/>
      <c r="L120" s="762"/>
      <c r="M120" s="762"/>
      <c r="N120" s="762"/>
      <c r="O120" s="762"/>
      <c r="P120" s="762"/>
      <c r="Q120" s="762"/>
      <c r="R120" s="762"/>
      <c r="S120" s="762"/>
      <c r="T120" s="762"/>
      <c r="U120" s="762"/>
      <c r="V120" s="762"/>
      <c r="W120" s="762"/>
      <c r="X120" s="762"/>
      <c r="Y120" s="762"/>
      <c r="Z120" s="763"/>
      <c r="AA120" s="789" t="s">
        <v>380</v>
      </c>
      <c r="AB120" s="790"/>
      <c r="AC120" s="790"/>
      <c r="AD120" s="790"/>
      <c r="AE120" s="791"/>
      <c r="AF120" s="792" t="s">
        <v>389</v>
      </c>
      <c r="AG120" s="790"/>
      <c r="AH120" s="790"/>
      <c r="AI120" s="790"/>
      <c r="AJ120" s="791"/>
      <c r="AK120" s="792" t="s">
        <v>373</v>
      </c>
      <c r="AL120" s="790"/>
      <c r="AM120" s="790"/>
      <c r="AN120" s="790"/>
      <c r="AO120" s="791"/>
      <c r="AP120" s="834" t="s">
        <v>393</v>
      </c>
      <c r="AQ120" s="835"/>
      <c r="AR120" s="835"/>
      <c r="AS120" s="835"/>
      <c r="AT120" s="836"/>
      <c r="AU120" s="890" t="s">
        <v>406</v>
      </c>
      <c r="AV120" s="891"/>
      <c r="AW120" s="891"/>
      <c r="AX120" s="891"/>
      <c r="AY120" s="892"/>
      <c r="AZ120" s="870" t="s">
        <v>407</v>
      </c>
      <c r="BA120" s="818"/>
      <c r="BB120" s="818"/>
      <c r="BC120" s="818"/>
      <c r="BD120" s="818"/>
      <c r="BE120" s="818"/>
      <c r="BF120" s="818"/>
      <c r="BG120" s="818"/>
      <c r="BH120" s="818"/>
      <c r="BI120" s="818"/>
      <c r="BJ120" s="818"/>
      <c r="BK120" s="818"/>
      <c r="BL120" s="818"/>
      <c r="BM120" s="818"/>
      <c r="BN120" s="818"/>
      <c r="BO120" s="818"/>
      <c r="BP120" s="819"/>
      <c r="BQ120" s="871">
        <v>891870</v>
      </c>
      <c r="BR120" s="852"/>
      <c r="BS120" s="852"/>
      <c r="BT120" s="852"/>
      <c r="BU120" s="852"/>
      <c r="BV120" s="852">
        <v>1262135</v>
      </c>
      <c r="BW120" s="852"/>
      <c r="BX120" s="852"/>
      <c r="BY120" s="852"/>
      <c r="BZ120" s="852"/>
      <c r="CA120" s="852">
        <v>1634294</v>
      </c>
      <c r="CB120" s="852"/>
      <c r="CC120" s="852"/>
      <c r="CD120" s="852"/>
      <c r="CE120" s="852"/>
      <c r="CF120" s="876">
        <v>35.700000000000003</v>
      </c>
      <c r="CG120" s="877"/>
      <c r="CH120" s="877"/>
      <c r="CI120" s="877"/>
      <c r="CJ120" s="877"/>
      <c r="CK120" s="878" t="s">
        <v>408</v>
      </c>
      <c r="CL120" s="862"/>
      <c r="CM120" s="862"/>
      <c r="CN120" s="862"/>
      <c r="CO120" s="863"/>
      <c r="CP120" s="882" t="s">
        <v>409</v>
      </c>
      <c r="CQ120" s="883"/>
      <c r="CR120" s="883"/>
      <c r="CS120" s="883"/>
      <c r="CT120" s="883"/>
      <c r="CU120" s="883"/>
      <c r="CV120" s="883"/>
      <c r="CW120" s="883"/>
      <c r="CX120" s="883"/>
      <c r="CY120" s="883"/>
      <c r="CZ120" s="883"/>
      <c r="DA120" s="883"/>
      <c r="DB120" s="883"/>
      <c r="DC120" s="883"/>
      <c r="DD120" s="883"/>
      <c r="DE120" s="883"/>
      <c r="DF120" s="884"/>
      <c r="DG120" s="871">
        <v>1818368</v>
      </c>
      <c r="DH120" s="852"/>
      <c r="DI120" s="852"/>
      <c r="DJ120" s="852"/>
      <c r="DK120" s="852"/>
      <c r="DL120" s="852">
        <v>1790376</v>
      </c>
      <c r="DM120" s="852"/>
      <c r="DN120" s="852"/>
      <c r="DO120" s="852"/>
      <c r="DP120" s="852"/>
      <c r="DQ120" s="852">
        <v>1815225</v>
      </c>
      <c r="DR120" s="852"/>
      <c r="DS120" s="852"/>
      <c r="DT120" s="852"/>
      <c r="DU120" s="852"/>
      <c r="DV120" s="853">
        <v>39.700000000000003</v>
      </c>
      <c r="DW120" s="853"/>
      <c r="DX120" s="853"/>
      <c r="DY120" s="853"/>
      <c r="DZ120" s="854"/>
    </row>
    <row r="121" spans="1:130" s="216" customFormat="1" ht="26.25" customHeight="1" x14ac:dyDescent="0.2">
      <c r="A121" s="830"/>
      <c r="B121" s="831"/>
      <c r="C121" s="873" t="s">
        <v>410</v>
      </c>
      <c r="D121" s="874"/>
      <c r="E121" s="874"/>
      <c r="F121" s="874"/>
      <c r="G121" s="874"/>
      <c r="H121" s="874"/>
      <c r="I121" s="874"/>
      <c r="J121" s="874"/>
      <c r="K121" s="874"/>
      <c r="L121" s="874"/>
      <c r="M121" s="874"/>
      <c r="N121" s="874"/>
      <c r="O121" s="874"/>
      <c r="P121" s="874"/>
      <c r="Q121" s="874"/>
      <c r="R121" s="874"/>
      <c r="S121" s="874"/>
      <c r="T121" s="874"/>
      <c r="U121" s="874"/>
      <c r="V121" s="874"/>
      <c r="W121" s="874"/>
      <c r="X121" s="874"/>
      <c r="Y121" s="874"/>
      <c r="Z121" s="875"/>
      <c r="AA121" s="789">
        <v>1539</v>
      </c>
      <c r="AB121" s="790"/>
      <c r="AC121" s="790"/>
      <c r="AD121" s="790"/>
      <c r="AE121" s="791"/>
      <c r="AF121" s="792">
        <v>964</v>
      </c>
      <c r="AG121" s="790"/>
      <c r="AH121" s="790"/>
      <c r="AI121" s="790"/>
      <c r="AJ121" s="791"/>
      <c r="AK121" s="792">
        <v>415</v>
      </c>
      <c r="AL121" s="790"/>
      <c r="AM121" s="790"/>
      <c r="AN121" s="790"/>
      <c r="AO121" s="791"/>
      <c r="AP121" s="834">
        <v>0</v>
      </c>
      <c r="AQ121" s="835"/>
      <c r="AR121" s="835"/>
      <c r="AS121" s="835"/>
      <c r="AT121" s="836"/>
      <c r="AU121" s="893"/>
      <c r="AV121" s="894"/>
      <c r="AW121" s="894"/>
      <c r="AX121" s="894"/>
      <c r="AY121" s="895"/>
      <c r="AZ121" s="825" t="s">
        <v>411</v>
      </c>
      <c r="BA121" s="762"/>
      <c r="BB121" s="762"/>
      <c r="BC121" s="762"/>
      <c r="BD121" s="762"/>
      <c r="BE121" s="762"/>
      <c r="BF121" s="762"/>
      <c r="BG121" s="762"/>
      <c r="BH121" s="762"/>
      <c r="BI121" s="762"/>
      <c r="BJ121" s="762"/>
      <c r="BK121" s="762"/>
      <c r="BL121" s="762"/>
      <c r="BM121" s="762"/>
      <c r="BN121" s="762"/>
      <c r="BO121" s="762"/>
      <c r="BP121" s="763"/>
      <c r="BQ121" s="826">
        <v>404544</v>
      </c>
      <c r="BR121" s="827"/>
      <c r="BS121" s="827"/>
      <c r="BT121" s="827"/>
      <c r="BU121" s="827"/>
      <c r="BV121" s="827">
        <v>375000</v>
      </c>
      <c r="BW121" s="827"/>
      <c r="BX121" s="827"/>
      <c r="BY121" s="827"/>
      <c r="BZ121" s="827"/>
      <c r="CA121" s="827">
        <v>346036</v>
      </c>
      <c r="CB121" s="827"/>
      <c r="CC121" s="827"/>
      <c r="CD121" s="827"/>
      <c r="CE121" s="827"/>
      <c r="CF121" s="885">
        <v>7.6</v>
      </c>
      <c r="CG121" s="886"/>
      <c r="CH121" s="886"/>
      <c r="CI121" s="886"/>
      <c r="CJ121" s="886"/>
      <c r="CK121" s="879"/>
      <c r="CL121" s="865"/>
      <c r="CM121" s="865"/>
      <c r="CN121" s="865"/>
      <c r="CO121" s="866"/>
      <c r="CP121" s="845" t="s">
        <v>412</v>
      </c>
      <c r="CQ121" s="846"/>
      <c r="CR121" s="846"/>
      <c r="CS121" s="846"/>
      <c r="CT121" s="846"/>
      <c r="CU121" s="846"/>
      <c r="CV121" s="846"/>
      <c r="CW121" s="846"/>
      <c r="CX121" s="846"/>
      <c r="CY121" s="846"/>
      <c r="CZ121" s="846"/>
      <c r="DA121" s="846"/>
      <c r="DB121" s="846"/>
      <c r="DC121" s="846"/>
      <c r="DD121" s="846"/>
      <c r="DE121" s="846"/>
      <c r="DF121" s="847"/>
      <c r="DG121" s="826">
        <v>459954</v>
      </c>
      <c r="DH121" s="827"/>
      <c r="DI121" s="827"/>
      <c r="DJ121" s="827"/>
      <c r="DK121" s="827"/>
      <c r="DL121" s="827">
        <v>427120</v>
      </c>
      <c r="DM121" s="827"/>
      <c r="DN121" s="827"/>
      <c r="DO121" s="827"/>
      <c r="DP121" s="827"/>
      <c r="DQ121" s="827">
        <v>397084</v>
      </c>
      <c r="DR121" s="827"/>
      <c r="DS121" s="827"/>
      <c r="DT121" s="827"/>
      <c r="DU121" s="827"/>
      <c r="DV121" s="804">
        <v>8.6999999999999993</v>
      </c>
      <c r="DW121" s="804"/>
      <c r="DX121" s="804"/>
      <c r="DY121" s="804"/>
      <c r="DZ121" s="805"/>
    </row>
    <row r="122" spans="1:130" s="216" customFormat="1" ht="26.25" customHeight="1" x14ac:dyDescent="0.2">
      <c r="A122" s="830"/>
      <c r="B122" s="831"/>
      <c r="C122" s="825" t="s">
        <v>387</v>
      </c>
      <c r="D122" s="762"/>
      <c r="E122" s="762"/>
      <c r="F122" s="762"/>
      <c r="G122" s="762"/>
      <c r="H122" s="762"/>
      <c r="I122" s="762"/>
      <c r="J122" s="762"/>
      <c r="K122" s="762"/>
      <c r="L122" s="762"/>
      <c r="M122" s="762"/>
      <c r="N122" s="762"/>
      <c r="O122" s="762"/>
      <c r="P122" s="762"/>
      <c r="Q122" s="762"/>
      <c r="R122" s="762"/>
      <c r="S122" s="762"/>
      <c r="T122" s="762"/>
      <c r="U122" s="762"/>
      <c r="V122" s="762"/>
      <c r="W122" s="762"/>
      <c r="X122" s="762"/>
      <c r="Y122" s="762"/>
      <c r="Z122" s="763"/>
      <c r="AA122" s="789" t="s">
        <v>380</v>
      </c>
      <c r="AB122" s="790"/>
      <c r="AC122" s="790"/>
      <c r="AD122" s="790"/>
      <c r="AE122" s="791"/>
      <c r="AF122" s="792" t="s">
        <v>373</v>
      </c>
      <c r="AG122" s="790"/>
      <c r="AH122" s="790"/>
      <c r="AI122" s="790"/>
      <c r="AJ122" s="791"/>
      <c r="AK122" s="792" t="s">
        <v>389</v>
      </c>
      <c r="AL122" s="790"/>
      <c r="AM122" s="790"/>
      <c r="AN122" s="790"/>
      <c r="AO122" s="791"/>
      <c r="AP122" s="834" t="s">
        <v>373</v>
      </c>
      <c r="AQ122" s="835"/>
      <c r="AR122" s="835"/>
      <c r="AS122" s="835"/>
      <c r="AT122" s="836"/>
      <c r="AU122" s="893"/>
      <c r="AV122" s="894"/>
      <c r="AW122" s="894"/>
      <c r="AX122" s="894"/>
      <c r="AY122" s="895"/>
      <c r="AZ122" s="848" t="s">
        <v>413</v>
      </c>
      <c r="BA122" s="849"/>
      <c r="BB122" s="849"/>
      <c r="BC122" s="849"/>
      <c r="BD122" s="849"/>
      <c r="BE122" s="849"/>
      <c r="BF122" s="849"/>
      <c r="BG122" s="849"/>
      <c r="BH122" s="849"/>
      <c r="BI122" s="849"/>
      <c r="BJ122" s="849"/>
      <c r="BK122" s="849"/>
      <c r="BL122" s="849"/>
      <c r="BM122" s="849"/>
      <c r="BN122" s="849"/>
      <c r="BO122" s="849"/>
      <c r="BP122" s="850"/>
      <c r="BQ122" s="889">
        <v>7258119</v>
      </c>
      <c r="BR122" s="855"/>
      <c r="BS122" s="855"/>
      <c r="BT122" s="855"/>
      <c r="BU122" s="855"/>
      <c r="BV122" s="855">
        <v>6863161</v>
      </c>
      <c r="BW122" s="855"/>
      <c r="BX122" s="855"/>
      <c r="BY122" s="855"/>
      <c r="BZ122" s="855"/>
      <c r="CA122" s="855">
        <v>6832127</v>
      </c>
      <c r="CB122" s="855"/>
      <c r="CC122" s="855"/>
      <c r="CD122" s="855"/>
      <c r="CE122" s="855"/>
      <c r="CF122" s="856">
        <v>149.4</v>
      </c>
      <c r="CG122" s="857"/>
      <c r="CH122" s="857"/>
      <c r="CI122" s="857"/>
      <c r="CJ122" s="857"/>
      <c r="CK122" s="879"/>
      <c r="CL122" s="865"/>
      <c r="CM122" s="865"/>
      <c r="CN122" s="865"/>
      <c r="CO122" s="866"/>
      <c r="CP122" s="845" t="s">
        <v>414</v>
      </c>
      <c r="CQ122" s="846"/>
      <c r="CR122" s="846"/>
      <c r="CS122" s="846"/>
      <c r="CT122" s="846"/>
      <c r="CU122" s="846"/>
      <c r="CV122" s="846"/>
      <c r="CW122" s="846"/>
      <c r="CX122" s="846"/>
      <c r="CY122" s="846"/>
      <c r="CZ122" s="846"/>
      <c r="DA122" s="846"/>
      <c r="DB122" s="846"/>
      <c r="DC122" s="846"/>
      <c r="DD122" s="846"/>
      <c r="DE122" s="846"/>
      <c r="DF122" s="847"/>
      <c r="DG122" s="826">
        <v>38754</v>
      </c>
      <c r="DH122" s="827"/>
      <c r="DI122" s="827"/>
      <c r="DJ122" s="827"/>
      <c r="DK122" s="827"/>
      <c r="DL122" s="827">
        <v>69896</v>
      </c>
      <c r="DM122" s="827"/>
      <c r="DN122" s="827"/>
      <c r="DO122" s="827"/>
      <c r="DP122" s="827"/>
      <c r="DQ122" s="827">
        <v>75637</v>
      </c>
      <c r="DR122" s="827"/>
      <c r="DS122" s="827"/>
      <c r="DT122" s="827"/>
      <c r="DU122" s="827"/>
      <c r="DV122" s="804">
        <v>1.7</v>
      </c>
      <c r="DW122" s="804"/>
      <c r="DX122" s="804"/>
      <c r="DY122" s="804"/>
      <c r="DZ122" s="805"/>
    </row>
    <row r="123" spans="1:130" s="216" customFormat="1" ht="26.25" customHeight="1" x14ac:dyDescent="0.2">
      <c r="A123" s="830"/>
      <c r="B123" s="831"/>
      <c r="C123" s="825" t="s">
        <v>396</v>
      </c>
      <c r="D123" s="762"/>
      <c r="E123" s="762"/>
      <c r="F123" s="762"/>
      <c r="G123" s="762"/>
      <c r="H123" s="762"/>
      <c r="I123" s="762"/>
      <c r="J123" s="762"/>
      <c r="K123" s="762"/>
      <c r="L123" s="762"/>
      <c r="M123" s="762"/>
      <c r="N123" s="762"/>
      <c r="O123" s="762"/>
      <c r="P123" s="762"/>
      <c r="Q123" s="762"/>
      <c r="R123" s="762"/>
      <c r="S123" s="762"/>
      <c r="T123" s="762"/>
      <c r="U123" s="762"/>
      <c r="V123" s="762"/>
      <c r="W123" s="762"/>
      <c r="X123" s="762"/>
      <c r="Y123" s="762"/>
      <c r="Z123" s="763"/>
      <c r="AA123" s="789" t="s">
        <v>373</v>
      </c>
      <c r="AB123" s="790"/>
      <c r="AC123" s="790"/>
      <c r="AD123" s="790"/>
      <c r="AE123" s="791"/>
      <c r="AF123" s="792" t="s">
        <v>374</v>
      </c>
      <c r="AG123" s="790"/>
      <c r="AH123" s="790"/>
      <c r="AI123" s="790"/>
      <c r="AJ123" s="791"/>
      <c r="AK123" s="792" t="s">
        <v>372</v>
      </c>
      <c r="AL123" s="790"/>
      <c r="AM123" s="790"/>
      <c r="AN123" s="790"/>
      <c r="AO123" s="791"/>
      <c r="AP123" s="834" t="s">
        <v>393</v>
      </c>
      <c r="AQ123" s="835"/>
      <c r="AR123" s="835"/>
      <c r="AS123" s="835"/>
      <c r="AT123" s="836"/>
      <c r="AU123" s="896"/>
      <c r="AV123" s="897"/>
      <c r="AW123" s="897"/>
      <c r="AX123" s="897"/>
      <c r="AY123" s="897"/>
      <c r="AZ123" s="237" t="s">
        <v>187</v>
      </c>
      <c r="BA123" s="237"/>
      <c r="BB123" s="237"/>
      <c r="BC123" s="237"/>
      <c r="BD123" s="237"/>
      <c r="BE123" s="237"/>
      <c r="BF123" s="237"/>
      <c r="BG123" s="237"/>
      <c r="BH123" s="237"/>
      <c r="BI123" s="237"/>
      <c r="BJ123" s="237"/>
      <c r="BK123" s="237"/>
      <c r="BL123" s="237"/>
      <c r="BM123" s="237"/>
      <c r="BN123" s="237"/>
      <c r="BO123" s="887" t="s">
        <v>415</v>
      </c>
      <c r="BP123" s="888"/>
      <c r="BQ123" s="842">
        <v>8554533</v>
      </c>
      <c r="BR123" s="843"/>
      <c r="BS123" s="843"/>
      <c r="BT123" s="843"/>
      <c r="BU123" s="843"/>
      <c r="BV123" s="843">
        <v>8500296</v>
      </c>
      <c r="BW123" s="843"/>
      <c r="BX123" s="843"/>
      <c r="BY123" s="843"/>
      <c r="BZ123" s="843"/>
      <c r="CA123" s="843">
        <v>8812457</v>
      </c>
      <c r="CB123" s="843"/>
      <c r="CC123" s="843"/>
      <c r="CD123" s="843"/>
      <c r="CE123" s="843"/>
      <c r="CF123" s="758"/>
      <c r="CG123" s="759"/>
      <c r="CH123" s="759"/>
      <c r="CI123" s="759"/>
      <c r="CJ123" s="844"/>
      <c r="CK123" s="879"/>
      <c r="CL123" s="865"/>
      <c r="CM123" s="865"/>
      <c r="CN123" s="865"/>
      <c r="CO123" s="866"/>
      <c r="CP123" s="845" t="s">
        <v>416</v>
      </c>
      <c r="CQ123" s="846"/>
      <c r="CR123" s="846"/>
      <c r="CS123" s="846"/>
      <c r="CT123" s="846"/>
      <c r="CU123" s="846"/>
      <c r="CV123" s="846"/>
      <c r="CW123" s="846"/>
      <c r="CX123" s="846"/>
      <c r="CY123" s="846"/>
      <c r="CZ123" s="846"/>
      <c r="DA123" s="846"/>
      <c r="DB123" s="846"/>
      <c r="DC123" s="846"/>
      <c r="DD123" s="846"/>
      <c r="DE123" s="846"/>
      <c r="DF123" s="847"/>
      <c r="DG123" s="789" t="s">
        <v>374</v>
      </c>
      <c r="DH123" s="790"/>
      <c r="DI123" s="790"/>
      <c r="DJ123" s="790"/>
      <c r="DK123" s="791"/>
      <c r="DL123" s="792" t="s">
        <v>374</v>
      </c>
      <c r="DM123" s="790"/>
      <c r="DN123" s="790"/>
      <c r="DO123" s="790"/>
      <c r="DP123" s="791"/>
      <c r="DQ123" s="792" t="s">
        <v>400</v>
      </c>
      <c r="DR123" s="790"/>
      <c r="DS123" s="790"/>
      <c r="DT123" s="790"/>
      <c r="DU123" s="791"/>
      <c r="DV123" s="834" t="s">
        <v>374</v>
      </c>
      <c r="DW123" s="835"/>
      <c r="DX123" s="835"/>
      <c r="DY123" s="835"/>
      <c r="DZ123" s="836"/>
    </row>
    <row r="124" spans="1:130" s="216" customFormat="1" ht="26.25" customHeight="1" thickBot="1" x14ac:dyDescent="0.25">
      <c r="A124" s="830"/>
      <c r="B124" s="831"/>
      <c r="C124" s="825" t="s">
        <v>399</v>
      </c>
      <c r="D124" s="762"/>
      <c r="E124" s="762"/>
      <c r="F124" s="762"/>
      <c r="G124" s="762"/>
      <c r="H124" s="762"/>
      <c r="I124" s="762"/>
      <c r="J124" s="762"/>
      <c r="K124" s="762"/>
      <c r="L124" s="762"/>
      <c r="M124" s="762"/>
      <c r="N124" s="762"/>
      <c r="O124" s="762"/>
      <c r="P124" s="762"/>
      <c r="Q124" s="762"/>
      <c r="R124" s="762"/>
      <c r="S124" s="762"/>
      <c r="T124" s="762"/>
      <c r="U124" s="762"/>
      <c r="V124" s="762"/>
      <c r="W124" s="762"/>
      <c r="X124" s="762"/>
      <c r="Y124" s="762"/>
      <c r="Z124" s="763"/>
      <c r="AA124" s="789" t="s">
        <v>373</v>
      </c>
      <c r="AB124" s="790"/>
      <c r="AC124" s="790"/>
      <c r="AD124" s="790"/>
      <c r="AE124" s="791"/>
      <c r="AF124" s="792" t="s">
        <v>373</v>
      </c>
      <c r="AG124" s="790"/>
      <c r="AH124" s="790"/>
      <c r="AI124" s="790"/>
      <c r="AJ124" s="791"/>
      <c r="AK124" s="792" t="s">
        <v>373</v>
      </c>
      <c r="AL124" s="790"/>
      <c r="AM124" s="790"/>
      <c r="AN124" s="790"/>
      <c r="AO124" s="791"/>
      <c r="AP124" s="834" t="s">
        <v>374</v>
      </c>
      <c r="AQ124" s="835"/>
      <c r="AR124" s="835"/>
      <c r="AS124" s="835"/>
      <c r="AT124" s="836"/>
      <c r="AU124" s="837" t="s">
        <v>417</v>
      </c>
      <c r="AV124" s="838"/>
      <c r="AW124" s="838"/>
      <c r="AX124" s="838"/>
      <c r="AY124" s="838"/>
      <c r="AZ124" s="838"/>
      <c r="BA124" s="838"/>
      <c r="BB124" s="838"/>
      <c r="BC124" s="838"/>
      <c r="BD124" s="838"/>
      <c r="BE124" s="838"/>
      <c r="BF124" s="838"/>
      <c r="BG124" s="838"/>
      <c r="BH124" s="838"/>
      <c r="BI124" s="838"/>
      <c r="BJ124" s="838"/>
      <c r="BK124" s="838"/>
      <c r="BL124" s="838"/>
      <c r="BM124" s="838"/>
      <c r="BN124" s="838"/>
      <c r="BO124" s="838"/>
      <c r="BP124" s="839"/>
      <c r="BQ124" s="840">
        <v>87.4</v>
      </c>
      <c r="BR124" s="841"/>
      <c r="BS124" s="841"/>
      <c r="BT124" s="841"/>
      <c r="BU124" s="841"/>
      <c r="BV124" s="841">
        <v>64.5</v>
      </c>
      <c r="BW124" s="841"/>
      <c r="BX124" s="841"/>
      <c r="BY124" s="841"/>
      <c r="BZ124" s="841"/>
      <c r="CA124" s="841">
        <v>49.1</v>
      </c>
      <c r="CB124" s="841"/>
      <c r="CC124" s="841"/>
      <c r="CD124" s="841"/>
      <c r="CE124" s="841"/>
      <c r="CF124" s="736"/>
      <c r="CG124" s="737"/>
      <c r="CH124" s="737"/>
      <c r="CI124" s="737"/>
      <c r="CJ124" s="872"/>
      <c r="CK124" s="880"/>
      <c r="CL124" s="880"/>
      <c r="CM124" s="880"/>
      <c r="CN124" s="880"/>
      <c r="CO124" s="881"/>
      <c r="CP124" s="845" t="s">
        <v>418</v>
      </c>
      <c r="CQ124" s="846"/>
      <c r="CR124" s="846"/>
      <c r="CS124" s="846"/>
      <c r="CT124" s="846"/>
      <c r="CU124" s="846"/>
      <c r="CV124" s="846"/>
      <c r="CW124" s="846"/>
      <c r="CX124" s="846"/>
      <c r="CY124" s="846"/>
      <c r="CZ124" s="846"/>
      <c r="DA124" s="846"/>
      <c r="DB124" s="846"/>
      <c r="DC124" s="846"/>
      <c r="DD124" s="846"/>
      <c r="DE124" s="846"/>
      <c r="DF124" s="847"/>
      <c r="DG124" s="773" t="s">
        <v>380</v>
      </c>
      <c r="DH124" s="774"/>
      <c r="DI124" s="774"/>
      <c r="DJ124" s="774"/>
      <c r="DK124" s="775"/>
      <c r="DL124" s="776" t="s">
        <v>389</v>
      </c>
      <c r="DM124" s="774"/>
      <c r="DN124" s="774"/>
      <c r="DO124" s="774"/>
      <c r="DP124" s="775"/>
      <c r="DQ124" s="776" t="s">
        <v>374</v>
      </c>
      <c r="DR124" s="774"/>
      <c r="DS124" s="774"/>
      <c r="DT124" s="774"/>
      <c r="DU124" s="775"/>
      <c r="DV124" s="858" t="s">
        <v>402</v>
      </c>
      <c r="DW124" s="859"/>
      <c r="DX124" s="859"/>
      <c r="DY124" s="859"/>
      <c r="DZ124" s="860"/>
    </row>
    <row r="125" spans="1:130" s="216" customFormat="1" ht="26.25" customHeight="1" x14ac:dyDescent="0.2">
      <c r="A125" s="830"/>
      <c r="B125" s="831"/>
      <c r="C125" s="825" t="s">
        <v>403</v>
      </c>
      <c r="D125" s="762"/>
      <c r="E125" s="762"/>
      <c r="F125" s="762"/>
      <c r="G125" s="762"/>
      <c r="H125" s="762"/>
      <c r="I125" s="762"/>
      <c r="J125" s="762"/>
      <c r="K125" s="762"/>
      <c r="L125" s="762"/>
      <c r="M125" s="762"/>
      <c r="N125" s="762"/>
      <c r="O125" s="762"/>
      <c r="P125" s="762"/>
      <c r="Q125" s="762"/>
      <c r="R125" s="762"/>
      <c r="S125" s="762"/>
      <c r="T125" s="762"/>
      <c r="U125" s="762"/>
      <c r="V125" s="762"/>
      <c r="W125" s="762"/>
      <c r="X125" s="762"/>
      <c r="Y125" s="762"/>
      <c r="Z125" s="763"/>
      <c r="AA125" s="789" t="s">
        <v>373</v>
      </c>
      <c r="AB125" s="790"/>
      <c r="AC125" s="790"/>
      <c r="AD125" s="790"/>
      <c r="AE125" s="791"/>
      <c r="AF125" s="792" t="s">
        <v>389</v>
      </c>
      <c r="AG125" s="790"/>
      <c r="AH125" s="790"/>
      <c r="AI125" s="790"/>
      <c r="AJ125" s="791"/>
      <c r="AK125" s="792" t="s">
        <v>400</v>
      </c>
      <c r="AL125" s="790"/>
      <c r="AM125" s="790"/>
      <c r="AN125" s="790"/>
      <c r="AO125" s="791"/>
      <c r="AP125" s="834" t="s">
        <v>373</v>
      </c>
      <c r="AQ125" s="835"/>
      <c r="AR125" s="835"/>
      <c r="AS125" s="835"/>
      <c r="AT125" s="836"/>
      <c r="AU125" s="238"/>
      <c r="AV125" s="239"/>
      <c r="AW125" s="239"/>
      <c r="AX125" s="239"/>
      <c r="AY125" s="239"/>
      <c r="AZ125" s="239"/>
      <c r="BA125" s="239"/>
      <c r="BB125" s="239"/>
      <c r="BC125" s="239"/>
      <c r="BD125" s="239"/>
      <c r="BE125" s="239"/>
      <c r="BF125" s="239"/>
      <c r="BG125" s="239"/>
      <c r="BH125" s="239"/>
      <c r="BI125" s="239"/>
      <c r="BJ125" s="239"/>
      <c r="BK125" s="239"/>
      <c r="BL125" s="239"/>
      <c r="BM125" s="239"/>
      <c r="BN125" s="239"/>
      <c r="BO125" s="239"/>
      <c r="BP125" s="239"/>
      <c r="BQ125" s="218"/>
      <c r="BR125" s="218"/>
      <c r="BS125" s="218"/>
      <c r="BT125" s="218"/>
      <c r="BU125" s="218"/>
      <c r="BV125" s="218"/>
      <c r="BW125" s="218"/>
      <c r="BX125" s="218"/>
      <c r="BY125" s="218"/>
      <c r="BZ125" s="218"/>
      <c r="CA125" s="218"/>
      <c r="CB125" s="218"/>
      <c r="CC125" s="218"/>
      <c r="CD125" s="218"/>
      <c r="CE125" s="218"/>
      <c r="CF125" s="218"/>
      <c r="CG125" s="218"/>
      <c r="CH125" s="218"/>
      <c r="CI125" s="218"/>
      <c r="CJ125" s="240"/>
      <c r="CK125" s="861" t="s">
        <v>419</v>
      </c>
      <c r="CL125" s="862"/>
      <c r="CM125" s="862"/>
      <c r="CN125" s="862"/>
      <c r="CO125" s="863"/>
      <c r="CP125" s="870" t="s">
        <v>420</v>
      </c>
      <c r="CQ125" s="818"/>
      <c r="CR125" s="818"/>
      <c r="CS125" s="818"/>
      <c r="CT125" s="818"/>
      <c r="CU125" s="818"/>
      <c r="CV125" s="818"/>
      <c r="CW125" s="818"/>
      <c r="CX125" s="818"/>
      <c r="CY125" s="818"/>
      <c r="CZ125" s="818"/>
      <c r="DA125" s="818"/>
      <c r="DB125" s="818"/>
      <c r="DC125" s="818"/>
      <c r="DD125" s="818"/>
      <c r="DE125" s="818"/>
      <c r="DF125" s="819"/>
      <c r="DG125" s="871" t="s">
        <v>377</v>
      </c>
      <c r="DH125" s="852"/>
      <c r="DI125" s="852"/>
      <c r="DJ125" s="852"/>
      <c r="DK125" s="852"/>
      <c r="DL125" s="852" t="s">
        <v>316</v>
      </c>
      <c r="DM125" s="852"/>
      <c r="DN125" s="852"/>
      <c r="DO125" s="852"/>
      <c r="DP125" s="852"/>
      <c r="DQ125" s="852" t="s">
        <v>393</v>
      </c>
      <c r="DR125" s="852"/>
      <c r="DS125" s="852"/>
      <c r="DT125" s="852"/>
      <c r="DU125" s="852"/>
      <c r="DV125" s="853" t="s">
        <v>389</v>
      </c>
      <c r="DW125" s="853"/>
      <c r="DX125" s="853"/>
      <c r="DY125" s="853"/>
      <c r="DZ125" s="854"/>
    </row>
    <row r="126" spans="1:130" s="216" customFormat="1" ht="26.25" customHeight="1" thickBot="1" x14ac:dyDescent="0.25">
      <c r="A126" s="830"/>
      <c r="B126" s="831"/>
      <c r="C126" s="825" t="s">
        <v>405</v>
      </c>
      <c r="D126" s="762"/>
      <c r="E126" s="762"/>
      <c r="F126" s="762"/>
      <c r="G126" s="762"/>
      <c r="H126" s="762"/>
      <c r="I126" s="762"/>
      <c r="J126" s="762"/>
      <c r="K126" s="762"/>
      <c r="L126" s="762"/>
      <c r="M126" s="762"/>
      <c r="N126" s="762"/>
      <c r="O126" s="762"/>
      <c r="P126" s="762"/>
      <c r="Q126" s="762"/>
      <c r="R126" s="762"/>
      <c r="S126" s="762"/>
      <c r="T126" s="762"/>
      <c r="U126" s="762"/>
      <c r="V126" s="762"/>
      <c r="W126" s="762"/>
      <c r="X126" s="762"/>
      <c r="Y126" s="762"/>
      <c r="Z126" s="763"/>
      <c r="AA126" s="789" t="s">
        <v>373</v>
      </c>
      <c r="AB126" s="790"/>
      <c r="AC126" s="790"/>
      <c r="AD126" s="790"/>
      <c r="AE126" s="791"/>
      <c r="AF126" s="792" t="s">
        <v>373</v>
      </c>
      <c r="AG126" s="790"/>
      <c r="AH126" s="790"/>
      <c r="AI126" s="790"/>
      <c r="AJ126" s="791"/>
      <c r="AK126" s="792" t="s">
        <v>402</v>
      </c>
      <c r="AL126" s="790"/>
      <c r="AM126" s="790"/>
      <c r="AN126" s="790"/>
      <c r="AO126" s="791"/>
      <c r="AP126" s="834" t="s">
        <v>402</v>
      </c>
      <c r="AQ126" s="835"/>
      <c r="AR126" s="835"/>
      <c r="AS126" s="835"/>
      <c r="AT126" s="836"/>
      <c r="AU126" s="218"/>
      <c r="AV126" s="218"/>
      <c r="AW126" s="218"/>
      <c r="AX126" s="218"/>
      <c r="AY126" s="218"/>
      <c r="AZ126" s="218"/>
      <c r="BA126" s="218"/>
      <c r="BB126" s="218"/>
      <c r="BC126" s="218"/>
      <c r="BD126" s="218"/>
      <c r="BE126" s="218"/>
      <c r="BF126" s="218"/>
      <c r="BG126" s="218"/>
      <c r="BH126" s="218"/>
      <c r="BI126" s="218"/>
      <c r="BJ126" s="218"/>
      <c r="BK126" s="218"/>
      <c r="BL126" s="218"/>
      <c r="BM126" s="218"/>
      <c r="BN126" s="218"/>
      <c r="BO126" s="218"/>
      <c r="BP126" s="218"/>
      <c r="BQ126" s="218"/>
      <c r="BR126" s="218"/>
      <c r="BS126" s="218"/>
      <c r="BT126" s="218"/>
      <c r="BU126" s="218"/>
      <c r="BV126" s="218"/>
      <c r="BW126" s="218"/>
      <c r="BX126" s="218"/>
      <c r="BY126" s="218"/>
      <c r="BZ126" s="218"/>
      <c r="CA126" s="218"/>
      <c r="CB126" s="218"/>
      <c r="CC126" s="218"/>
      <c r="CD126" s="241"/>
      <c r="CE126" s="241"/>
      <c r="CF126" s="241"/>
      <c r="CG126" s="218"/>
      <c r="CH126" s="218"/>
      <c r="CI126" s="218"/>
      <c r="CJ126" s="240"/>
      <c r="CK126" s="864"/>
      <c r="CL126" s="865"/>
      <c r="CM126" s="865"/>
      <c r="CN126" s="865"/>
      <c r="CO126" s="866"/>
      <c r="CP126" s="825" t="s">
        <v>421</v>
      </c>
      <c r="CQ126" s="762"/>
      <c r="CR126" s="762"/>
      <c r="CS126" s="762"/>
      <c r="CT126" s="762"/>
      <c r="CU126" s="762"/>
      <c r="CV126" s="762"/>
      <c r="CW126" s="762"/>
      <c r="CX126" s="762"/>
      <c r="CY126" s="762"/>
      <c r="CZ126" s="762"/>
      <c r="DA126" s="762"/>
      <c r="DB126" s="762"/>
      <c r="DC126" s="762"/>
      <c r="DD126" s="762"/>
      <c r="DE126" s="762"/>
      <c r="DF126" s="763"/>
      <c r="DG126" s="826" t="s">
        <v>372</v>
      </c>
      <c r="DH126" s="827"/>
      <c r="DI126" s="827"/>
      <c r="DJ126" s="827"/>
      <c r="DK126" s="827"/>
      <c r="DL126" s="827" t="s">
        <v>380</v>
      </c>
      <c r="DM126" s="827"/>
      <c r="DN126" s="827"/>
      <c r="DO126" s="827"/>
      <c r="DP126" s="827"/>
      <c r="DQ126" s="827" t="s">
        <v>402</v>
      </c>
      <c r="DR126" s="827"/>
      <c r="DS126" s="827"/>
      <c r="DT126" s="827"/>
      <c r="DU126" s="827"/>
      <c r="DV126" s="804" t="s">
        <v>389</v>
      </c>
      <c r="DW126" s="804"/>
      <c r="DX126" s="804"/>
      <c r="DY126" s="804"/>
      <c r="DZ126" s="805"/>
    </row>
    <row r="127" spans="1:130" s="216" customFormat="1" ht="26.25" customHeight="1" x14ac:dyDescent="0.2">
      <c r="A127" s="832"/>
      <c r="B127" s="833"/>
      <c r="C127" s="848" t="s">
        <v>422</v>
      </c>
      <c r="D127" s="849"/>
      <c r="E127" s="849"/>
      <c r="F127" s="849"/>
      <c r="G127" s="849"/>
      <c r="H127" s="849"/>
      <c r="I127" s="849"/>
      <c r="J127" s="849"/>
      <c r="K127" s="849"/>
      <c r="L127" s="849"/>
      <c r="M127" s="849"/>
      <c r="N127" s="849"/>
      <c r="O127" s="849"/>
      <c r="P127" s="849"/>
      <c r="Q127" s="849"/>
      <c r="R127" s="849"/>
      <c r="S127" s="849"/>
      <c r="T127" s="849"/>
      <c r="U127" s="849"/>
      <c r="V127" s="849"/>
      <c r="W127" s="849"/>
      <c r="X127" s="849"/>
      <c r="Y127" s="849"/>
      <c r="Z127" s="850"/>
      <c r="AA127" s="789" t="s">
        <v>380</v>
      </c>
      <c r="AB127" s="790"/>
      <c r="AC127" s="790"/>
      <c r="AD127" s="790"/>
      <c r="AE127" s="791"/>
      <c r="AF127" s="792" t="s">
        <v>402</v>
      </c>
      <c r="AG127" s="790"/>
      <c r="AH127" s="790"/>
      <c r="AI127" s="790"/>
      <c r="AJ127" s="791"/>
      <c r="AK127" s="792" t="s">
        <v>374</v>
      </c>
      <c r="AL127" s="790"/>
      <c r="AM127" s="790"/>
      <c r="AN127" s="790"/>
      <c r="AO127" s="791"/>
      <c r="AP127" s="834" t="s">
        <v>389</v>
      </c>
      <c r="AQ127" s="835"/>
      <c r="AR127" s="835"/>
      <c r="AS127" s="835"/>
      <c r="AT127" s="836"/>
      <c r="AU127" s="218"/>
      <c r="AV127" s="218"/>
      <c r="AW127" s="218"/>
      <c r="AX127" s="851" t="s">
        <v>423</v>
      </c>
      <c r="AY127" s="822"/>
      <c r="AZ127" s="822"/>
      <c r="BA127" s="822"/>
      <c r="BB127" s="822"/>
      <c r="BC127" s="822"/>
      <c r="BD127" s="822"/>
      <c r="BE127" s="823"/>
      <c r="BF127" s="821" t="s">
        <v>424</v>
      </c>
      <c r="BG127" s="822"/>
      <c r="BH127" s="822"/>
      <c r="BI127" s="822"/>
      <c r="BJ127" s="822"/>
      <c r="BK127" s="822"/>
      <c r="BL127" s="823"/>
      <c r="BM127" s="821" t="s">
        <v>425</v>
      </c>
      <c r="BN127" s="822"/>
      <c r="BO127" s="822"/>
      <c r="BP127" s="822"/>
      <c r="BQ127" s="822"/>
      <c r="BR127" s="822"/>
      <c r="BS127" s="823"/>
      <c r="BT127" s="821" t="s">
        <v>426</v>
      </c>
      <c r="BU127" s="822"/>
      <c r="BV127" s="822"/>
      <c r="BW127" s="822"/>
      <c r="BX127" s="822"/>
      <c r="BY127" s="822"/>
      <c r="BZ127" s="824"/>
      <c r="CA127" s="218"/>
      <c r="CB127" s="218"/>
      <c r="CC127" s="218"/>
      <c r="CD127" s="241"/>
      <c r="CE127" s="241"/>
      <c r="CF127" s="241"/>
      <c r="CG127" s="218"/>
      <c r="CH127" s="218"/>
      <c r="CI127" s="218"/>
      <c r="CJ127" s="240"/>
      <c r="CK127" s="864"/>
      <c r="CL127" s="865"/>
      <c r="CM127" s="865"/>
      <c r="CN127" s="865"/>
      <c r="CO127" s="866"/>
      <c r="CP127" s="825" t="s">
        <v>427</v>
      </c>
      <c r="CQ127" s="762"/>
      <c r="CR127" s="762"/>
      <c r="CS127" s="762"/>
      <c r="CT127" s="762"/>
      <c r="CU127" s="762"/>
      <c r="CV127" s="762"/>
      <c r="CW127" s="762"/>
      <c r="CX127" s="762"/>
      <c r="CY127" s="762"/>
      <c r="CZ127" s="762"/>
      <c r="DA127" s="762"/>
      <c r="DB127" s="762"/>
      <c r="DC127" s="762"/>
      <c r="DD127" s="762"/>
      <c r="DE127" s="762"/>
      <c r="DF127" s="763"/>
      <c r="DG127" s="826" t="s">
        <v>400</v>
      </c>
      <c r="DH127" s="827"/>
      <c r="DI127" s="827"/>
      <c r="DJ127" s="827"/>
      <c r="DK127" s="827"/>
      <c r="DL127" s="827" t="s">
        <v>389</v>
      </c>
      <c r="DM127" s="827"/>
      <c r="DN127" s="827"/>
      <c r="DO127" s="827"/>
      <c r="DP127" s="827"/>
      <c r="DQ127" s="827" t="s">
        <v>389</v>
      </c>
      <c r="DR127" s="827"/>
      <c r="DS127" s="827"/>
      <c r="DT127" s="827"/>
      <c r="DU127" s="827"/>
      <c r="DV127" s="804" t="s">
        <v>373</v>
      </c>
      <c r="DW127" s="804"/>
      <c r="DX127" s="804"/>
      <c r="DY127" s="804"/>
      <c r="DZ127" s="805"/>
    </row>
    <row r="128" spans="1:130" s="216" customFormat="1" ht="26.25" customHeight="1" thickBot="1" x14ac:dyDescent="0.25">
      <c r="A128" s="806" t="s">
        <v>428</v>
      </c>
      <c r="B128" s="807"/>
      <c r="C128" s="807"/>
      <c r="D128" s="807"/>
      <c r="E128" s="807"/>
      <c r="F128" s="807"/>
      <c r="G128" s="807"/>
      <c r="H128" s="807"/>
      <c r="I128" s="807"/>
      <c r="J128" s="807"/>
      <c r="K128" s="807"/>
      <c r="L128" s="807"/>
      <c r="M128" s="807"/>
      <c r="N128" s="807"/>
      <c r="O128" s="807"/>
      <c r="P128" s="807"/>
      <c r="Q128" s="807"/>
      <c r="R128" s="807"/>
      <c r="S128" s="807"/>
      <c r="T128" s="807"/>
      <c r="U128" s="807"/>
      <c r="V128" s="807"/>
      <c r="W128" s="808" t="s">
        <v>429</v>
      </c>
      <c r="X128" s="808"/>
      <c r="Y128" s="808"/>
      <c r="Z128" s="809"/>
      <c r="AA128" s="810">
        <v>44365</v>
      </c>
      <c r="AB128" s="811"/>
      <c r="AC128" s="811"/>
      <c r="AD128" s="811"/>
      <c r="AE128" s="812"/>
      <c r="AF128" s="813">
        <v>46156</v>
      </c>
      <c r="AG128" s="811"/>
      <c r="AH128" s="811"/>
      <c r="AI128" s="811"/>
      <c r="AJ128" s="812"/>
      <c r="AK128" s="813">
        <v>47078</v>
      </c>
      <c r="AL128" s="811"/>
      <c r="AM128" s="811"/>
      <c r="AN128" s="811"/>
      <c r="AO128" s="812"/>
      <c r="AP128" s="814"/>
      <c r="AQ128" s="815"/>
      <c r="AR128" s="815"/>
      <c r="AS128" s="815"/>
      <c r="AT128" s="816"/>
      <c r="AU128" s="218"/>
      <c r="AV128" s="218"/>
      <c r="AW128" s="218"/>
      <c r="AX128" s="817" t="s">
        <v>430</v>
      </c>
      <c r="AY128" s="818"/>
      <c r="AZ128" s="818"/>
      <c r="BA128" s="818"/>
      <c r="BB128" s="818"/>
      <c r="BC128" s="818"/>
      <c r="BD128" s="818"/>
      <c r="BE128" s="819"/>
      <c r="BF128" s="796" t="s">
        <v>389</v>
      </c>
      <c r="BG128" s="797"/>
      <c r="BH128" s="797"/>
      <c r="BI128" s="797"/>
      <c r="BJ128" s="797"/>
      <c r="BK128" s="797"/>
      <c r="BL128" s="820"/>
      <c r="BM128" s="796">
        <v>14.78</v>
      </c>
      <c r="BN128" s="797"/>
      <c r="BO128" s="797"/>
      <c r="BP128" s="797"/>
      <c r="BQ128" s="797"/>
      <c r="BR128" s="797"/>
      <c r="BS128" s="820"/>
      <c r="BT128" s="796">
        <v>20</v>
      </c>
      <c r="BU128" s="797"/>
      <c r="BV128" s="797"/>
      <c r="BW128" s="797"/>
      <c r="BX128" s="797"/>
      <c r="BY128" s="797"/>
      <c r="BZ128" s="798"/>
      <c r="CA128" s="241"/>
      <c r="CB128" s="241"/>
      <c r="CC128" s="241"/>
      <c r="CD128" s="241"/>
      <c r="CE128" s="241"/>
      <c r="CF128" s="241"/>
      <c r="CG128" s="218"/>
      <c r="CH128" s="218"/>
      <c r="CI128" s="218"/>
      <c r="CJ128" s="240"/>
      <c r="CK128" s="867"/>
      <c r="CL128" s="868"/>
      <c r="CM128" s="868"/>
      <c r="CN128" s="868"/>
      <c r="CO128" s="869"/>
      <c r="CP128" s="799" t="s">
        <v>431</v>
      </c>
      <c r="CQ128" s="740"/>
      <c r="CR128" s="740"/>
      <c r="CS128" s="740"/>
      <c r="CT128" s="740"/>
      <c r="CU128" s="740"/>
      <c r="CV128" s="740"/>
      <c r="CW128" s="740"/>
      <c r="CX128" s="740"/>
      <c r="CY128" s="740"/>
      <c r="CZ128" s="740"/>
      <c r="DA128" s="740"/>
      <c r="DB128" s="740"/>
      <c r="DC128" s="740"/>
      <c r="DD128" s="740"/>
      <c r="DE128" s="740"/>
      <c r="DF128" s="741"/>
      <c r="DG128" s="800" t="s">
        <v>393</v>
      </c>
      <c r="DH128" s="801"/>
      <c r="DI128" s="801"/>
      <c r="DJ128" s="801"/>
      <c r="DK128" s="801"/>
      <c r="DL128" s="801" t="s">
        <v>373</v>
      </c>
      <c r="DM128" s="801"/>
      <c r="DN128" s="801"/>
      <c r="DO128" s="801"/>
      <c r="DP128" s="801"/>
      <c r="DQ128" s="801" t="s">
        <v>373</v>
      </c>
      <c r="DR128" s="801"/>
      <c r="DS128" s="801"/>
      <c r="DT128" s="801"/>
      <c r="DU128" s="801"/>
      <c r="DV128" s="802" t="s">
        <v>374</v>
      </c>
      <c r="DW128" s="802"/>
      <c r="DX128" s="802"/>
      <c r="DY128" s="802"/>
      <c r="DZ128" s="803"/>
    </row>
    <row r="129" spans="1:131" s="216" customFormat="1" ht="26.25" customHeight="1" x14ac:dyDescent="0.2">
      <c r="A129" s="784" t="s">
        <v>107</v>
      </c>
      <c r="B129" s="785"/>
      <c r="C129" s="785"/>
      <c r="D129" s="785"/>
      <c r="E129" s="785"/>
      <c r="F129" s="785"/>
      <c r="G129" s="785"/>
      <c r="H129" s="785"/>
      <c r="I129" s="785"/>
      <c r="J129" s="785"/>
      <c r="K129" s="785"/>
      <c r="L129" s="785"/>
      <c r="M129" s="785"/>
      <c r="N129" s="785"/>
      <c r="O129" s="785"/>
      <c r="P129" s="785"/>
      <c r="Q129" s="785"/>
      <c r="R129" s="785"/>
      <c r="S129" s="785"/>
      <c r="T129" s="785"/>
      <c r="U129" s="785"/>
      <c r="V129" s="785"/>
      <c r="W129" s="786" t="s">
        <v>432</v>
      </c>
      <c r="X129" s="787"/>
      <c r="Y129" s="787"/>
      <c r="Z129" s="788"/>
      <c r="AA129" s="789">
        <v>4808699</v>
      </c>
      <c r="AB129" s="790"/>
      <c r="AC129" s="790"/>
      <c r="AD129" s="790"/>
      <c r="AE129" s="791"/>
      <c r="AF129" s="792">
        <v>5092263</v>
      </c>
      <c r="AG129" s="790"/>
      <c r="AH129" s="790"/>
      <c r="AI129" s="790"/>
      <c r="AJ129" s="791"/>
      <c r="AK129" s="792">
        <v>5352223</v>
      </c>
      <c r="AL129" s="790"/>
      <c r="AM129" s="790"/>
      <c r="AN129" s="790"/>
      <c r="AO129" s="791"/>
      <c r="AP129" s="793"/>
      <c r="AQ129" s="794"/>
      <c r="AR129" s="794"/>
      <c r="AS129" s="794"/>
      <c r="AT129" s="795"/>
      <c r="AU129" s="219"/>
      <c r="AV129" s="219"/>
      <c r="AW129" s="219"/>
      <c r="AX129" s="761" t="s">
        <v>433</v>
      </c>
      <c r="AY129" s="762"/>
      <c r="AZ129" s="762"/>
      <c r="BA129" s="762"/>
      <c r="BB129" s="762"/>
      <c r="BC129" s="762"/>
      <c r="BD129" s="762"/>
      <c r="BE129" s="763"/>
      <c r="BF129" s="780" t="s">
        <v>373</v>
      </c>
      <c r="BG129" s="781"/>
      <c r="BH129" s="781"/>
      <c r="BI129" s="781"/>
      <c r="BJ129" s="781"/>
      <c r="BK129" s="781"/>
      <c r="BL129" s="782"/>
      <c r="BM129" s="780">
        <v>19.78</v>
      </c>
      <c r="BN129" s="781"/>
      <c r="BO129" s="781"/>
      <c r="BP129" s="781"/>
      <c r="BQ129" s="781"/>
      <c r="BR129" s="781"/>
      <c r="BS129" s="782"/>
      <c r="BT129" s="780">
        <v>30</v>
      </c>
      <c r="BU129" s="781"/>
      <c r="BV129" s="781"/>
      <c r="BW129" s="781"/>
      <c r="BX129" s="781"/>
      <c r="BY129" s="781"/>
      <c r="BZ129" s="783"/>
      <c r="CA129" s="242"/>
      <c r="CB129" s="242"/>
      <c r="CC129" s="242"/>
      <c r="CD129" s="242"/>
      <c r="CE129" s="242"/>
      <c r="CF129" s="242"/>
      <c r="CG129" s="242"/>
      <c r="CH129" s="242"/>
      <c r="CI129" s="242"/>
      <c r="CJ129" s="242"/>
      <c r="CK129" s="242"/>
      <c r="CL129" s="242"/>
      <c r="CM129" s="242"/>
      <c r="CN129" s="242"/>
      <c r="CO129" s="242"/>
      <c r="CP129" s="242"/>
      <c r="CQ129" s="242"/>
      <c r="CR129" s="242"/>
      <c r="CS129" s="242"/>
      <c r="CT129" s="242"/>
      <c r="CU129" s="242"/>
      <c r="CV129" s="242"/>
      <c r="CW129" s="242"/>
      <c r="CX129" s="242"/>
      <c r="CY129" s="242"/>
      <c r="CZ129" s="242"/>
      <c r="DA129" s="242"/>
      <c r="DB129" s="242"/>
      <c r="DC129" s="242"/>
      <c r="DD129" s="242"/>
      <c r="DE129" s="242"/>
      <c r="DF129" s="242"/>
      <c r="DG129" s="242"/>
      <c r="DH129" s="242"/>
      <c r="DI129" s="242"/>
      <c r="DJ129" s="242"/>
      <c r="DK129" s="242"/>
      <c r="DL129" s="242"/>
      <c r="DM129" s="242"/>
      <c r="DN129" s="242"/>
      <c r="DO129" s="242"/>
      <c r="DP129" s="219"/>
      <c r="DQ129" s="219"/>
      <c r="DR129" s="219"/>
      <c r="DS129" s="219"/>
      <c r="DT129" s="219"/>
      <c r="DU129" s="219"/>
      <c r="DV129" s="219"/>
      <c r="DW129" s="219"/>
      <c r="DX129" s="219"/>
      <c r="DY129" s="219"/>
      <c r="DZ129" s="219"/>
    </row>
    <row r="130" spans="1:131" s="216" customFormat="1" ht="26.25" customHeight="1" x14ac:dyDescent="0.2">
      <c r="A130" s="784" t="s">
        <v>434</v>
      </c>
      <c r="B130" s="785"/>
      <c r="C130" s="785"/>
      <c r="D130" s="785"/>
      <c r="E130" s="785"/>
      <c r="F130" s="785"/>
      <c r="G130" s="785"/>
      <c r="H130" s="785"/>
      <c r="I130" s="785"/>
      <c r="J130" s="785"/>
      <c r="K130" s="785"/>
      <c r="L130" s="785"/>
      <c r="M130" s="785"/>
      <c r="N130" s="785"/>
      <c r="O130" s="785"/>
      <c r="P130" s="785"/>
      <c r="Q130" s="785"/>
      <c r="R130" s="785"/>
      <c r="S130" s="785"/>
      <c r="T130" s="785"/>
      <c r="U130" s="785"/>
      <c r="V130" s="785"/>
      <c r="W130" s="786" t="s">
        <v>435</v>
      </c>
      <c r="X130" s="787"/>
      <c r="Y130" s="787"/>
      <c r="Z130" s="788"/>
      <c r="AA130" s="789">
        <v>799469</v>
      </c>
      <c r="AB130" s="790"/>
      <c r="AC130" s="790"/>
      <c r="AD130" s="790"/>
      <c r="AE130" s="791"/>
      <c r="AF130" s="792">
        <v>796127</v>
      </c>
      <c r="AG130" s="790"/>
      <c r="AH130" s="790"/>
      <c r="AI130" s="790"/>
      <c r="AJ130" s="791"/>
      <c r="AK130" s="792">
        <v>779282</v>
      </c>
      <c r="AL130" s="790"/>
      <c r="AM130" s="790"/>
      <c r="AN130" s="790"/>
      <c r="AO130" s="791"/>
      <c r="AP130" s="793"/>
      <c r="AQ130" s="794"/>
      <c r="AR130" s="794"/>
      <c r="AS130" s="794"/>
      <c r="AT130" s="795"/>
      <c r="AU130" s="219"/>
      <c r="AV130" s="219"/>
      <c r="AW130" s="219"/>
      <c r="AX130" s="761" t="s">
        <v>436</v>
      </c>
      <c r="AY130" s="762"/>
      <c r="AZ130" s="762"/>
      <c r="BA130" s="762"/>
      <c r="BB130" s="762"/>
      <c r="BC130" s="762"/>
      <c r="BD130" s="762"/>
      <c r="BE130" s="763"/>
      <c r="BF130" s="764">
        <v>11</v>
      </c>
      <c r="BG130" s="765"/>
      <c r="BH130" s="765"/>
      <c r="BI130" s="765"/>
      <c r="BJ130" s="765"/>
      <c r="BK130" s="765"/>
      <c r="BL130" s="766"/>
      <c r="BM130" s="764">
        <v>25</v>
      </c>
      <c r="BN130" s="765"/>
      <c r="BO130" s="765"/>
      <c r="BP130" s="765"/>
      <c r="BQ130" s="765"/>
      <c r="BR130" s="765"/>
      <c r="BS130" s="766"/>
      <c r="BT130" s="764">
        <v>35</v>
      </c>
      <c r="BU130" s="765"/>
      <c r="BV130" s="765"/>
      <c r="BW130" s="765"/>
      <c r="BX130" s="765"/>
      <c r="BY130" s="765"/>
      <c r="BZ130" s="767"/>
      <c r="CA130" s="242"/>
      <c r="CB130" s="242"/>
      <c r="CC130" s="242"/>
      <c r="CD130" s="242"/>
      <c r="CE130" s="242"/>
      <c r="CF130" s="242"/>
      <c r="CG130" s="242"/>
      <c r="CH130" s="242"/>
      <c r="CI130" s="242"/>
      <c r="CJ130" s="242"/>
      <c r="CK130" s="242"/>
      <c r="CL130" s="242"/>
      <c r="CM130" s="242"/>
      <c r="CN130" s="242"/>
      <c r="CO130" s="242"/>
      <c r="CP130" s="242"/>
      <c r="CQ130" s="242"/>
      <c r="CR130" s="242"/>
      <c r="CS130" s="242"/>
      <c r="CT130" s="242"/>
      <c r="CU130" s="242"/>
      <c r="CV130" s="242"/>
      <c r="CW130" s="242"/>
      <c r="CX130" s="242"/>
      <c r="CY130" s="242"/>
      <c r="CZ130" s="242"/>
      <c r="DA130" s="242"/>
      <c r="DB130" s="242"/>
      <c r="DC130" s="242"/>
      <c r="DD130" s="242"/>
      <c r="DE130" s="242"/>
      <c r="DF130" s="242"/>
      <c r="DG130" s="242"/>
      <c r="DH130" s="242"/>
      <c r="DI130" s="242"/>
      <c r="DJ130" s="242"/>
      <c r="DK130" s="242"/>
      <c r="DL130" s="242"/>
      <c r="DM130" s="242"/>
      <c r="DN130" s="242"/>
      <c r="DO130" s="242"/>
      <c r="DP130" s="219"/>
      <c r="DQ130" s="219"/>
      <c r="DR130" s="219"/>
      <c r="DS130" s="219"/>
      <c r="DT130" s="219"/>
      <c r="DU130" s="219"/>
      <c r="DV130" s="219"/>
      <c r="DW130" s="219"/>
      <c r="DX130" s="219"/>
      <c r="DY130" s="219"/>
      <c r="DZ130" s="219"/>
    </row>
    <row r="131" spans="1:131" s="216" customFormat="1" ht="26.25" customHeight="1" thickBot="1" x14ac:dyDescent="0.25">
      <c r="A131" s="768"/>
      <c r="B131" s="769"/>
      <c r="C131" s="769"/>
      <c r="D131" s="769"/>
      <c r="E131" s="769"/>
      <c r="F131" s="769"/>
      <c r="G131" s="769"/>
      <c r="H131" s="769"/>
      <c r="I131" s="769"/>
      <c r="J131" s="769"/>
      <c r="K131" s="769"/>
      <c r="L131" s="769"/>
      <c r="M131" s="769"/>
      <c r="N131" s="769"/>
      <c r="O131" s="769"/>
      <c r="P131" s="769"/>
      <c r="Q131" s="769"/>
      <c r="R131" s="769"/>
      <c r="S131" s="769"/>
      <c r="T131" s="769"/>
      <c r="U131" s="769"/>
      <c r="V131" s="769"/>
      <c r="W131" s="770" t="s">
        <v>437</v>
      </c>
      <c r="X131" s="771"/>
      <c r="Y131" s="771"/>
      <c r="Z131" s="772"/>
      <c r="AA131" s="773">
        <v>4009230</v>
      </c>
      <c r="AB131" s="774"/>
      <c r="AC131" s="774"/>
      <c r="AD131" s="774"/>
      <c r="AE131" s="775"/>
      <c r="AF131" s="776">
        <v>4296136</v>
      </c>
      <c r="AG131" s="774"/>
      <c r="AH131" s="774"/>
      <c r="AI131" s="774"/>
      <c r="AJ131" s="775"/>
      <c r="AK131" s="776">
        <v>4572941</v>
      </c>
      <c r="AL131" s="774"/>
      <c r="AM131" s="774"/>
      <c r="AN131" s="774"/>
      <c r="AO131" s="775"/>
      <c r="AP131" s="777"/>
      <c r="AQ131" s="778"/>
      <c r="AR131" s="778"/>
      <c r="AS131" s="778"/>
      <c r="AT131" s="779"/>
      <c r="AU131" s="219"/>
      <c r="AV131" s="219"/>
      <c r="AW131" s="219"/>
      <c r="AX131" s="739" t="s">
        <v>438</v>
      </c>
      <c r="AY131" s="740"/>
      <c r="AZ131" s="740"/>
      <c r="BA131" s="740"/>
      <c r="BB131" s="740"/>
      <c r="BC131" s="740"/>
      <c r="BD131" s="740"/>
      <c r="BE131" s="741"/>
      <c r="BF131" s="742">
        <v>49.1</v>
      </c>
      <c r="BG131" s="743"/>
      <c r="BH131" s="743"/>
      <c r="BI131" s="743"/>
      <c r="BJ131" s="743"/>
      <c r="BK131" s="743"/>
      <c r="BL131" s="744"/>
      <c r="BM131" s="742">
        <v>350</v>
      </c>
      <c r="BN131" s="743"/>
      <c r="BO131" s="743"/>
      <c r="BP131" s="743"/>
      <c r="BQ131" s="743"/>
      <c r="BR131" s="743"/>
      <c r="BS131" s="744"/>
      <c r="BT131" s="745"/>
      <c r="BU131" s="746"/>
      <c r="BV131" s="746"/>
      <c r="BW131" s="746"/>
      <c r="BX131" s="746"/>
      <c r="BY131" s="746"/>
      <c r="BZ131" s="747"/>
      <c r="CA131" s="242"/>
      <c r="CB131" s="242"/>
      <c r="CC131" s="242"/>
      <c r="CD131" s="242"/>
      <c r="CE131" s="242"/>
      <c r="CF131" s="242"/>
      <c r="CG131" s="242"/>
      <c r="CH131" s="242"/>
      <c r="CI131" s="242"/>
      <c r="CJ131" s="242"/>
      <c r="CK131" s="242"/>
      <c r="CL131" s="242"/>
      <c r="CM131" s="242"/>
      <c r="CN131" s="242"/>
      <c r="CO131" s="242"/>
      <c r="CP131" s="242"/>
      <c r="CQ131" s="242"/>
      <c r="CR131" s="242"/>
      <c r="CS131" s="242"/>
      <c r="CT131" s="242"/>
      <c r="CU131" s="242"/>
      <c r="CV131" s="242"/>
      <c r="CW131" s="242"/>
      <c r="CX131" s="242"/>
      <c r="CY131" s="242"/>
      <c r="CZ131" s="242"/>
      <c r="DA131" s="242"/>
      <c r="DB131" s="242"/>
      <c r="DC131" s="242"/>
      <c r="DD131" s="242"/>
      <c r="DE131" s="242"/>
      <c r="DF131" s="242"/>
      <c r="DG131" s="242"/>
      <c r="DH131" s="242"/>
      <c r="DI131" s="242"/>
      <c r="DJ131" s="242"/>
      <c r="DK131" s="242"/>
      <c r="DL131" s="242"/>
      <c r="DM131" s="242"/>
      <c r="DN131" s="242"/>
      <c r="DO131" s="242"/>
      <c r="DP131" s="219"/>
      <c r="DQ131" s="219"/>
      <c r="DR131" s="219"/>
      <c r="DS131" s="219"/>
      <c r="DT131" s="219"/>
      <c r="DU131" s="219"/>
      <c r="DV131" s="219"/>
      <c r="DW131" s="219"/>
      <c r="DX131" s="219"/>
      <c r="DY131" s="219"/>
      <c r="DZ131" s="219"/>
    </row>
    <row r="132" spans="1:131" s="216" customFormat="1" ht="26.25" customHeight="1" x14ac:dyDescent="0.2">
      <c r="A132" s="748" t="s">
        <v>439</v>
      </c>
      <c r="B132" s="749"/>
      <c r="C132" s="749"/>
      <c r="D132" s="749"/>
      <c r="E132" s="749"/>
      <c r="F132" s="749"/>
      <c r="G132" s="749"/>
      <c r="H132" s="749"/>
      <c r="I132" s="749"/>
      <c r="J132" s="749"/>
      <c r="K132" s="749"/>
      <c r="L132" s="749"/>
      <c r="M132" s="749"/>
      <c r="N132" s="749"/>
      <c r="O132" s="749"/>
      <c r="P132" s="749"/>
      <c r="Q132" s="749"/>
      <c r="R132" s="749"/>
      <c r="S132" s="749"/>
      <c r="T132" s="749"/>
      <c r="U132" s="749"/>
      <c r="V132" s="752" t="s">
        <v>440</v>
      </c>
      <c r="W132" s="752"/>
      <c r="X132" s="752"/>
      <c r="Y132" s="752"/>
      <c r="Z132" s="753"/>
      <c r="AA132" s="754">
        <v>12.778363929999999</v>
      </c>
      <c r="AB132" s="755"/>
      <c r="AC132" s="755"/>
      <c r="AD132" s="755"/>
      <c r="AE132" s="756"/>
      <c r="AF132" s="757">
        <v>10.57743516</v>
      </c>
      <c r="AG132" s="755"/>
      <c r="AH132" s="755"/>
      <c r="AI132" s="755"/>
      <c r="AJ132" s="756"/>
      <c r="AK132" s="757">
        <v>9.9001933330000007</v>
      </c>
      <c r="AL132" s="755"/>
      <c r="AM132" s="755"/>
      <c r="AN132" s="755"/>
      <c r="AO132" s="756"/>
      <c r="AP132" s="758"/>
      <c r="AQ132" s="759"/>
      <c r="AR132" s="759"/>
      <c r="AS132" s="759"/>
      <c r="AT132" s="760"/>
      <c r="AU132" s="243"/>
      <c r="AV132" s="219"/>
      <c r="AW132" s="219"/>
      <c r="AX132" s="219"/>
      <c r="AY132" s="219"/>
      <c r="AZ132" s="219"/>
      <c r="BA132" s="219"/>
      <c r="BB132" s="219"/>
      <c r="BC132" s="219"/>
      <c r="BD132" s="219"/>
      <c r="BE132" s="219"/>
      <c r="BF132" s="219"/>
      <c r="BG132" s="219"/>
      <c r="BH132" s="219"/>
      <c r="BI132" s="219"/>
      <c r="BJ132" s="219"/>
      <c r="BK132" s="219"/>
      <c r="BL132" s="219"/>
      <c r="BM132" s="219"/>
      <c r="BN132" s="219"/>
      <c r="BO132" s="219"/>
      <c r="BP132" s="219"/>
      <c r="BQ132" s="219"/>
      <c r="BR132" s="219"/>
      <c r="BS132" s="220"/>
      <c r="BT132" s="219"/>
      <c r="BU132" s="219"/>
      <c r="BV132" s="219"/>
      <c r="BW132" s="219"/>
      <c r="BX132" s="219"/>
      <c r="BY132" s="219"/>
      <c r="BZ132" s="219"/>
      <c r="CA132" s="242"/>
      <c r="CB132" s="242"/>
      <c r="CC132" s="242"/>
      <c r="CD132" s="242"/>
      <c r="CE132" s="242"/>
      <c r="CF132" s="242"/>
      <c r="CG132" s="242"/>
      <c r="CH132" s="242"/>
      <c r="CI132" s="242"/>
      <c r="CJ132" s="242"/>
      <c r="CK132" s="242"/>
      <c r="CL132" s="242"/>
      <c r="CM132" s="242"/>
      <c r="CN132" s="242"/>
      <c r="CO132" s="242"/>
      <c r="CP132" s="242"/>
      <c r="CQ132" s="242"/>
      <c r="CR132" s="242"/>
      <c r="CS132" s="242"/>
      <c r="CT132" s="242"/>
      <c r="CU132" s="242"/>
      <c r="CV132" s="242"/>
      <c r="CW132" s="242"/>
      <c r="CX132" s="242"/>
      <c r="CY132" s="242"/>
      <c r="CZ132" s="242"/>
      <c r="DA132" s="242"/>
      <c r="DB132" s="242"/>
      <c r="DC132" s="242"/>
      <c r="DD132" s="242"/>
      <c r="DE132" s="242"/>
      <c r="DF132" s="242"/>
      <c r="DG132" s="242"/>
      <c r="DH132" s="242"/>
      <c r="DI132" s="242"/>
      <c r="DJ132" s="242"/>
      <c r="DK132" s="242"/>
      <c r="DL132" s="242"/>
      <c r="DM132" s="242"/>
      <c r="DN132" s="242"/>
      <c r="DO132" s="242"/>
      <c r="DP132" s="219"/>
      <c r="DQ132" s="219"/>
      <c r="DR132" s="219"/>
      <c r="DS132" s="219"/>
      <c r="DT132" s="219"/>
      <c r="DU132" s="219"/>
      <c r="DV132" s="219"/>
      <c r="DW132" s="219"/>
      <c r="DX132" s="219"/>
      <c r="DY132" s="219"/>
      <c r="DZ132" s="219"/>
    </row>
    <row r="133" spans="1:131" s="216" customFormat="1" ht="26.25" customHeight="1" thickBot="1" x14ac:dyDescent="0.25">
      <c r="A133" s="750"/>
      <c r="B133" s="751"/>
      <c r="C133" s="751"/>
      <c r="D133" s="751"/>
      <c r="E133" s="751"/>
      <c r="F133" s="751"/>
      <c r="G133" s="751"/>
      <c r="H133" s="751"/>
      <c r="I133" s="751"/>
      <c r="J133" s="751"/>
      <c r="K133" s="751"/>
      <c r="L133" s="751"/>
      <c r="M133" s="751"/>
      <c r="N133" s="751"/>
      <c r="O133" s="751"/>
      <c r="P133" s="751"/>
      <c r="Q133" s="751"/>
      <c r="R133" s="751"/>
      <c r="S133" s="751"/>
      <c r="T133" s="751"/>
      <c r="U133" s="751"/>
      <c r="V133" s="731" t="s">
        <v>441</v>
      </c>
      <c r="W133" s="731"/>
      <c r="X133" s="731"/>
      <c r="Y133" s="731"/>
      <c r="Z133" s="732"/>
      <c r="AA133" s="733">
        <v>13.3</v>
      </c>
      <c r="AB133" s="734"/>
      <c r="AC133" s="734"/>
      <c r="AD133" s="734"/>
      <c r="AE133" s="735"/>
      <c r="AF133" s="733">
        <v>12.2</v>
      </c>
      <c r="AG133" s="734"/>
      <c r="AH133" s="734"/>
      <c r="AI133" s="734"/>
      <c r="AJ133" s="735"/>
      <c r="AK133" s="733">
        <v>11</v>
      </c>
      <c r="AL133" s="734"/>
      <c r="AM133" s="734"/>
      <c r="AN133" s="734"/>
      <c r="AO133" s="735"/>
      <c r="AP133" s="736"/>
      <c r="AQ133" s="737"/>
      <c r="AR133" s="737"/>
      <c r="AS133" s="737"/>
      <c r="AT133" s="738"/>
      <c r="AU133" s="219"/>
      <c r="AV133" s="219"/>
      <c r="AW133" s="219"/>
      <c r="AX133" s="219"/>
      <c r="AY133" s="219"/>
      <c r="AZ133" s="219"/>
      <c r="BA133" s="219"/>
      <c r="BB133" s="219"/>
      <c r="BC133" s="219"/>
      <c r="BD133" s="219"/>
      <c r="BE133" s="219"/>
      <c r="BF133" s="219"/>
      <c r="BG133" s="219"/>
      <c r="BH133" s="219"/>
      <c r="BI133" s="219"/>
      <c r="BJ133" s="219"/>
      <c r="BK133" s="219"/>
      <c r="BL133" s="219"/>
      <c r="BM133" s="219"/>
      <c r="BN133" s="242"/>
      <c r="BO133" s="242"/>
      <c r="BP133" s="242"/>
      <c r="BQ133" s="242"/>
      <c r="BR133" s="242"/>
      <c r="BS133" s="242"/>
      <c r="BT133" s="242"/>
      <c r="BU133" s="242"/>
      <c r="BV133" s="242"/>
      <c r="BW133" s="242"/>
      <c r="BX133" s="242"/>
      <c r="BY133" s="242"/>
      <c r="BZ133" s="242"/>
      <c r="CA133" s="242"/>
      <c r="CB133" s="242"/>
      <c r="CC133" s="242"/>
      <c r="CD133" s="242"/>
      <c r="CE133" s="242"/>
      <c r="CF133" s="242"/>
      <c r="CG133" s="242"/>
      <c r="CH133" s="242"/>
      <c r="CI133" s="242"/>
      <c r="CJ133" s="242"/>
      <c r="CK133" s="242"/>
      <c r="CL133" s="242"/>
      <c r="CM133" s="242"/>
      <c r="CN133" s="242"/>
      <c r="CO133" s="242"/>
      <c r="CP133" s="242"/>
      <c r="CQ133" s="242"/>
      <c r="CR133" s="242"/>
      <c r="CS133" s="242"/>
      <c r="CT133" s="242"/>
      <c r="CU133" s="242"/>
      <c r="CV133" s="242"/>
      <c r="CW133" s="242"/>
      <c r="CX133" s="242"/>
      <c r="CY133" s="242"/>
      <c r="CZ133" s="242"/>
      <c r="DA133" s="242"/>
      <c r="DB133" s="242"/>
      <c r="DC133" s="242"/>
      <c r="DD133" s="242"/>
      <c r="DE133" s="242"/>
      <c r="DF133" s="242"/>
      <c r="DG133" s="242"/>
      <c r="DH133" s="242"/>
      <c r="DI133" s="242"/>
      <c r="DJ133" s="242"/>
      <c r="DK133" s="242"/>
      <c r="DL133" s="242"/>
      <c r="DM133" s="242"/>
      <c r="DN133" s="242"/>
      <c r="DO133" s="242"/>
      <c r="DP133" s="219"/>
      <c r="DQ133" s="219"/>
      <c r="DR133" s="219"/>
      <c r="DS133" s="219"/>
      <c r="DT133" s="219"/>
      <c r="DU133" s="219"/>
      <c r="DV133" s="219"/>
      <c r="DW133" s="219"/>
      <c r="DX133" s="219"/>
      <c r="DY133" s="219"/>
      <c r="DZ133" s="219"/>
    </row>
    <row r="134" spans="1:131" ht="11.25" customHeight="1" x14ac:dyDescent="0.2">
      <c r="A134" s="244"/>
      <c r="B134" s="244"/>
      <c r="C134" s="244"/>
      <c r="D134" s="244"/>
      <c r="E134" s="244"/>
      <c r="F134" s="244"/>
      <c r="G134" s="244"/>
      <c r="H134" s="244"/>
      <c r="I134" s="244"/>
      <c r="J134" s="244"/>
      <c r="K134" s="244"/>
      <c r="L134" s="244"/>
      <c r="M134" s="244"/>
      <c r="N134" s="244"/>
      <c r="O134" s="244"/>
      <c r="P134" s="244"/>
      <c r="Q134" s="244"/>
      <c r="R134" s="244"/>
      <c r="S134" s="244"/>
      <c r="T134" s="244"/>
      <c r="U134" s="244"/>
      <c r="V134" s="244"/>
      <c r="W134" s="244"/>
      <c r="X134" s="244"/>
      <c r="Y134" s="244"/>
      <c r="Z134" s="244"/>
      <c r="AA134" s="244"/>
      <c r="AB134" s="244"/>
      <c r="AC134" s="244"/>
      <c r="AD134" s="244"/>
      <c r="AE134" s="244"/>
      <c r="AF134" s="244"/>
      <c r="AG134" s="244"/>
      <c r="AH134" s="244"/>
      <c r="AI134" s="244"/>
      <c r="AJ134" s="244"/>
      <c r="AK134" s="244"/>
      <c r="AL134" s="244"/>
      <c r="AM134" s="244"/>
      <c r="AN134" s="244"/>
      <c r="AO134" s="244"/>
      <c r="AP134" s="244"/>
      <c r="AQ134" s="244"/>
      <c r="AR134" s="244"/>
      <c r="AS134" s="244"/>
      <c r="AT134" s="244"/>
      <c r="AU134" s="219"/>
      <c r="AV134" s="219"/>
      <c r="AW134" s="219"/>
      <c r="AX134" s="219"/>
      <c r="AY134" s="219"/>
      <c r="AZ134" s="219"/>
      <c r="BA134" s="219"/>
      <c r="BB134" s="219"/>
      <c r="BC134" s="219"/>
      <c r="BD134" s="219"/>
      <c r="BE134" s="219"/>
      <c r="BF134" s="219"/>
      <c r="BG134" s="219"/>
      <c r="BH134" s="219"/>
      <c r="BI134" s="219"/>
      <c r="BJ134" s="219"/>
      <c r="BK134" s="219"/>
      <c r="BL134" s="219"/>
      <c r="BM134" s="219"/>
      <c r="BN134" s="242"/>
      <c r="BO134" s="242"/>
      <c r="BP134" s="242"/>
      <c r="BQ134" s="242"/>
      <c r="BR134" s="242"/>
      <c r="BS134" s="242"/>
      <c r="BT134" s="242"/>
      <c r="BU134" s="242"/>
      <c r="BV134" s="242"/>
      <c r="BW134" s="242"/>
      <c r="BX134" s="242"/>
      <c r="BY134" s="242"/>
      <c r="BZ134" s="242"/>
      <c r="CA134" s="242"/>
      <c r="CB134" s="242"/>
      <c r="CC134" s="242"/>
      <c r="CD134" s="242"/>
      <c r="CE134" s="242"/>
      <c r="CF134" s="242"/>
      <c r="CG134" s="242"/>
      <c r="CH134" s="242"/>
      <c r="CI134" s="242"/>
      <c r="CJ134" s="242"/>
      <c r="CK134" s="242"/>
      <c r="CL134" s="242"/>
      <c r="CM134" s="242"/>
      <c r="CN134" s="242"/>
      <c r="CO134" s="242"/>
      <c r="CP134" s="242"/>
      <c r="CQ134" s="242"/>
      <c r="CR134" s="242"/>
      <c r="CS134" s="242"/>
      <c r="CT134" s="242"/>
      <c r="CU134" s="242"/>
      <c r="CV134" s="242"/>
      <c r="CW134" s="242"/>
      <c r="CX134" s="242"/>
      <c r="CY134" s="242"/>
      <c r="CZ134" s="242"/>
      <c r="DA134" s="242"/>
      <c r="DB134" s="242"/>
      <c r="DC134" s="242"/>
      <c r="DD134" s="242"/>
      <c r="DE134" s="242"/>
      <c r="DF134" s="242"/>
      <c r="DG134" s="242"/>
      <c r="DH134" s="242"/>
      <c r="DI134" s="242"/>
      <c r="DJ134" s="242"/>
      <c r="DK134" s="242"/>
      <c r="DL134" s="242"/>
      <c r="DM134" s="242"/>
      <c r="DN134" s="242"/>
      <c r="DO134" s="242"/>
      <c r="DP134" s="219"/>
      <c r="DQ134" s="219"/>
      <c r="DR134" s="219"/>
      <c r="DS134" s="219"/>
      <c r="DT134" s="219"/>
      <c r="DU134" s="219"/>
      <c r="DV134" s="219"/>
      <c r="DW134" s="219"/>
      <c r="DX134" s="219"/>
      <c r="DY134" s="219"/>
      <c r="DZ134" s="219"/>
      <c r="EA134" s="216"/>
    </row>
    <row r="135" spans="1:131" ht="14.4" hidden="1" x14ac:dyDescent="0.2">
      <c r="AU135" s="244"/>
      <c r="AV135" s="244"/>
      <c r="AW135" s="244"/>
      <c r="AX135" s="244"/>
      <c r="AY135" s="244"/>
      <c r="AZ135" s="244"/>
      <c r="BA135" s="244"/>
      <c r="BB135" s="244"/>
      <c r="BC135" s="244"/>
      <c r="BD135" s="244"/>
      <c r="BE135" s="244"/>
      <c r="BF135" s="244"/>
      <c r="BG135" s="244"/>
      <c r="BH135" s="244"/>
      <c r="BI135" s="244"/>
      <c r="BJ135" s="244"/>
      <c r="BK135" s="244"/>
      <c r="BL135" s="244"/>
      <c r="BM135" s="244"/>
      <c r="BN135" s="244"/>
      <c r="BO135" s="244"/>
      <c r="BP135" s="244"/>
      <c r="BQ135" s="244"/>
      <c r="BR135" s="244"/>
      <c r="BS135" s="244"/>
      <c r="BT135" s="244"/>
      <c r="BU135" s="244"/>
      <c r="BV135" s="244"/>
      <c r="BW135" s="244"/>
      <c r="BX135" s="244"/>
      <c r="BY135" s="244"/>
      <c r="BZ135" s="244"/>
      <c r="CA135" s="244"/>
      <c r="CB135" s="244"/>
      <c r="CC135" s="244"/>
      <c r="CD135" s="244"/>
      <c r="CE135" s="244"/>
      <c r="CF135" s="244"/>
      <c r="CG135" s="244"/>
      <c r="CH135" s="244"/>
      <c r="CI135" s="244"/>
      <c r="CJ135" s="244"/>
      <c r="CK135" s="244"/>
      <c r="CL135" s="244"/>
      <c r="CM135" s="244"/>
      <c r="CN135" s="244"/>
      <c r="CO135" s="244"/>
      <c r="CP135" s="244"/>
      <c r="CQ135" s="244"/>
      <c r="CR135" s="244"/>
      <c r="CS135" s="244"/>
      <c r="CT135" s="244"/>
      <c r="CU135" s="244"/>
      <c r="CV135" s="244"/>
      <c r="CW135" s="244"/>
      <c r="CX135" s="244"/>
      <c r="CY135" s="244"/>
      <c r="CZ135" s="244"/>
      <c r="DA135" s="244"/>
      <c r="DB135" s="244"/>
      <c r="DC135" s="244"/>
      <c r="DD135" s="244"/>
      <c r="DE135" s="244"/>
      <c r="DF135" s="244"/>
      <c r="DG135" s="244"/>
      <c r="DH135" s="244"/>
      <c r="DI135" s="244"/>
      <c r="DJ135" s="244"/>
      <c r="DK135" s="244"/>
      <c r="DL135" s="244"/>
      <c r="DM135" s="244"/>
      <c r="DN135" s="244"/>
      <c r="DO135" s="244"/>
      <c r="DP135" s="244"/>
      <c r="DQ135" s="244"/>
      <c r="DR135" s="244"/>
      <c r="DS135" s="244"/>
      <c r="DT135" s="244"/>
      <c r="DU135" s="244"/>
      <c r="DV135" s="244"/>
      <c r="DW135" s="244"/>
      <c r="DX135" s="244"/>
      <c r="DY135" s="244"/>
      <c r="DZ135" s="244"/>
    </row>
  </sheetData>
  <sheetProtection algorithmName="SHA-512" hashValue="tIJal4x5x6CSAWutEL9qbQR8W2CoTNNou2KyOCBBeevxEzHImFuDTpWG2n+vTgvOIyd88ng4HjVTxH/vbMYqrg==" saltValue="YZ5vqniQ/AOlggJsi3QbY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6" customWidth="1"/>
    <col min="121" max="121" width="0" style="245" hidden="1" customWidth="1"/>
    <col min="122" max="16384" width="9" style="245" hidden="1"/>
  </cols>
  <sheetData>
    <row r="1" spans="1:120" ht="13.2" x14ac:dyDescent="0.2">
      <c r="A1" s="245"/>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5"/>
    </row>
    <row r="17" spans="119:120" ht="13.2" x14ac:dyDescent="0.2">
      <c r="DP17" s="245"/>
    </row>
    <row r="18" spans="119:120" ht="13.2" x14ac:dyDescent="0.2"/>
    <row r="19" spans="119:120" ht="13.2" x14ac:dyDescent="0.2"/>
    <row r="20" spans="119:120" ht="13.2" x14ac:dyDescent="0.2">
      <c r="DO20" s="245"/>
      <c r="DP20" s="245"/>
    </row>
    <row r="21" spans="119:120" ht="13.2" x14ac:dyDescent="0.2">
      <c r="DP21" s="245"/>
    </row>
    <row r="22" spans="119:120" ht="13.2" x14ac:dyDescent="0.2"/>
    <row r="23" spans="119:120" ht="13.2" x14ac:dyDescent="0.2">
      <c r="DO23" s="245"/>
      <c r="DP23" s="245"/>
    </row>
    <row r="24" spans="119:120" ht="13.2" x14ac:dyDescent="0.2">
      <c r="DP24" s="245"/>
    </row>
    <row r="25" spans="119:120" ht="13.2" x14ac:dyDescent="0.2">
      <c r="DP25" s="245"/>
    </row>
    <row r="26" spans="119:120" ht="13.2" x14ac:dyDescent="0.2">
      <c r="DO26" s="245"/>
      <c r="DP26" s="245"/>
    </row>
    <row r="27" spans="119:120" ht="13.2" x14ac:dyDescent="0.2"/>
    <row r="28" spans="119:120" ht="13.2" x14ac:dyDescent="0.2">
      <c r="DO28" s="245"/>
      <c r="DP28" s="245"/>
    </row>
    <row r="29" spans="119:120" ht="13.2" x14ac:dyDescent="0.2">
      <c r="DP29" s="245"/>
    </row>
    <row r="30" spans="119:120" ht="13.2" x14ac:dyDescent="0.2"/>
    <row r="31" spans="119:120" ht="13.2" x14ac:dyDescent="0.2">
      <c r="DO31" s="245"/>
      <c r="DP31" s="245"/>
    </row>
    <row r="32" spans="119:120" ht="13.2" x14ac:dyDescent="0.2"/>
    <row r="33" spans="98:120" ht="13.2" x14ac:dyDescent="0.2">
      <c r="DO33" s="245"/>
      <c r="DP33" s="245"/>
    </row>
    <row r="34" spans="98:120" ht="13.2" x14ac:dyDescent="0.2">
      <c r="DM34" s="245"/>
    </row>
    <row r="35" spans="98:120" ht="13.2" x14ac:dyDescent="0.2">
      <c r="CT35" s="245"/>
      <c r="CU35" s="245"/>
      <c r="CV35" s="245"/>
      <c r="CY35" s="245"/>
      <c r="CZ35" s="245"/>
      <c r="DA35" s="245"/>
      <c r="DD35" s="245"/>
      <c r="DE35" s="245"/>
      <c r="DF35" s="245"/>
      <c r="DI35" s="245"/>
      <c r="DJ35" s="245"/>
      <c r="DK35" s="245"/>
      <c r="DM35" s="245"/>
      <c r="DN35" s="245"/>
      <c r="DO35" s="245"/>
      <c r="DP35" s="245"/>
    </row>
    <row r="36" spans="98:120" ht="13.2" x14ac:dyDescent="0.2"/>
    <row r="37" spans="98:120" ht="13.2" x14ac:dyDescent="0.2">
      <c r="CW37" s="245"/>
      <c r="DB37" s="245"/>
      <c r="DG37" s="245"/>
      <c r="DL37" s="245"/>
      <c r="DP37" s="245"/>
    </row>
    <row r="38" spans="98:120" ht="13.2" x14ac:dyDescent="0.2">
      <c r="CT38" s="245"/>
      <c r="CU38" s="245"/>
      <c r="CV38" s="245"/>
      <c r="CW38" s="245"/>
      <c r="CY38" s="245"/>
      <c r="CZ38" s="245"/>
      <c r="DA38" s="245"/>
      <c r="DB38" s="245"/>
      <c r="DD38" s="245"/>
      <c r="DE38" s="245"/>
      <c r="DF38" s="245"/>
      <c r="DG38" s="245"/>
      <c r="DI38" s="245"/>
      <c r="DJ38" s="245"/>
      <c r="DK38" s="245"/>
      <c r="DL38" s="245"/>
      <c r="DN38" s="245"/>
      <c r="DO38" s="245"/>
      <c r="DP38" s="24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5"/>
      <c r="DO49" s="245"/>
      <c r="DP49" s="24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5"/>
      <c r="CS63" s="245"/>
      <c r="CX63" s="245"/>
      <c r="DC63" s="245"/>
      <c r="DH63" s="245"/>
    </row>
    <row r="64" spans="22:120" ht="13.2" x14ac:dyDescent="0.2">
      <c r="V64" s="245"/>
    </row>
    <row r="65" spans="15:120" ht="13.2" x14ac:dyDescent="0.2">
      <c r="X65" s="245"/>
      <c r="Z65" s="245"/>
      <c r="AA65" s="245"/>
      <c r="AB65" s="245"/>
      <c r="AC65" s="245"/>
      <c r="AD65" s="245"/>
      <c r="AE65" s="245"/>
      <c r="AF65" s="245"/>
      <c r="AG65" s="245"/>
      <c r="AH65" s="245"/>
      <c r="AI65" s="245"/>
      <c r="AJ65" s="245"/>
      <c r="AK65" s="245"/>
      <c r="AL65" s="245"/>
      <c r="AM65" s="245"/>
      <c r="AN65" s="245"/>
      <c r="AO65" s="245"/>
      <c r="AP65" s="245"/>
      <c r="AQ65" s="245"/>
      <c r="AR65" s="245"/>
      <c r="AS65" s="245"/>
      <c r="AT65" s="245"/>
      <c r="AU65" s="245"/>
      <c r="AV65" s="245"/>
      <c r="AW65" s="245"/>
      <c r="AX65" s="245"/>
      <c r="AY65" s="245"/>
      <c r="AZ65" s="245"/>
      <c r="BA65" s="245"/>
      <c r="BB65" s="245"/>
      <c r="BC65" s="245"/>
      <c r="BD65" s="245"/>
      <c r="BE65" s="245"/>
      <c r="BF65" s="245"/>
      <c r="BG65" s="245"/>
      <c r="BH65" s="245"/>
      <c r="BI65" s="245"/>
      <c r="BJ65" s="245"/>
      <c r="BK65" s="245"/>
      <c r="BL65" s="245"/>
      <c r="BM65" s="245"/>
      <c r="BN65" s="245"/>
      <c r="BO65" s="245"/>
      <c r="BP65" s="245"/>
      <c r="BQ65" s="245"/>
      <c r="BR65" s="245"/>
      <c r="BS65" s="245"/>
      <c r="BT65" s="245"/>
      <c r="BU65" s="245"/>
      <c r="BV65" s="245"/>
      <c r="BW65" s="245"/>
      <c r="BX65" s="245"/>
      <c r="BY65" s="245"/>
      <c r="BZ65" s="245"/>
      <c r="CA65" s="245"/>
      <c r="CB65" s="245"/>
      <c r="CC65" s="245"/>
      <c r="CD65" s="245"/>
      <c r="CE65" s="245"/>
      <c r="CF65" s="245"/>
      <c r="CG65" s="245"/>
      <c r="CH65" s="245"/>
      <c r="CI65" s="245"/>
      <c r="CJ65" s="245"/>
      <c r="CK65" s="245"/>
      <c r="CL65" s="245"/>
      <c r="CM65" s="245"/>
      <c r="CN65" s="245"/>
      <c r="CO65" s="245"/>
      <c r="CP65" s="245"/>
      <c r="CQ65" s="245"/>
      <c r="CR65" s="245"/>
      <c r="CU65" s="245"/>
      <c r="CZ65" s="245"/>
      <c r="DE65" s="245"/>
      <c r="DJ65" s="245"/>
    </row>
    <row r="66" spans="15:120" ht="13.2" x14ac:dyDescent="0.2">
      <c r="Q66" s="245"/>
      <c r="S66" s="245"/>
      <c r="U66" s="245"/>
      <c r="DM66" s="245"/>
    </row>
    <row r="67" spans="15:120" ht="13.2" x14ac:dyDescent="0.2">
      <c r="O67" s="245"/>
      <c r="P67" s="245"/>
      <c r="R67" s="245"/>
      <c r="T67" s="245"/>
      <c r="Y67" s="245"/>
      <c r="CT67" s="245"/>
      <c r="CV67" s="245"/>
      <c r="CW67" s="245"/>
      <c r="CY67" s="245"/>
      <c r="DA67" s="245"/>
      <c r="DB67" s="245"/>
      <c r="DD67" s="245"/>
      <c r="DF67" s="245"/>
      <c r="DG67" s="245"/>
      <c r="DI67" s="245"/>
      <c r="DK67" s="245"/>
      <c r="DL67" s="245"/>
      <c r="DN67" s="245"/>
      <c r="DO67" s="245"/>
      <c r="DP67" s="245"/>
    </row>
    <row r="68" spans="15:120" ht="13.2" x14ac:dyDescent="0.2"/>
    <row r="69" spans="15:120" ht="13.2" x14ac:dyDescent="0.2"/>
    <row r="70" spans="15:120" ht="13.2" x14ac:dyDescent="0.2"/>
    <row r="71" spans="15:120" ht="13.2" x14ac:dyDescent="0.2"/>
    <row r="72" spans="15:120" ht="13.2" x14ac:dyDescent="0.2">
      <c r="DP72" s="245"/>
    </row>
    <row r="73" spans="15:120" ht="13.2" x14ac:dyDescent="0.2">
      <c r="DP73" s="24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5"/>
      <c r="CX96" s="245"/>
      <c r="DC96" s="245"/>
      <c r="DH96" s="245"/>
    </row>
    <row r="97" spans="24:120" ht="13.2" x14ac:dyDescent="0.2">
      <c r="CS97" s="245"/>
      <c r="CX97" s="245"/>
      <c r="DC97" s="245"/>
      <c r="DH97" s="245"/>
      <c r="DP97" s="246" t="s">
        <v>442</v>
      </c>
    </row>
    <row r="98" spans="24:120" ht="13.2" hidden="1" x14ac:dyDescent="0.2">
      <c r="CS98" s="245"/>
      <c r="CX98" s="245"/>
      <c r="DC98" s="245"/>
      <c r="DH98" s="245"/>
    </row>
    <row r="99" spans="24:120" ht="13.2" hidden="1" x14ac:dyDescent="0.2">
      <c r="CS99" s="245"/>
      <c r="CX99" s="245"/>
      <c r="DC99" s="245"/>
      <c r="DH99" s="245"/>
    </row>
    <row r="101" spans="24:120" ht="12" hidden="1" customHeight="1" x14ac:dyDescent="0.2">
      <c r="X101" s="245"/>
      <c r="Y101" s="245"/>
      <c r="Z101" s="245"/>
      <c r="AA101" s="245"/>
      <c r="AB101" s="245"/>
      <c r="AC101" s="245"/>
      <c r="AD101" s="245"/>
      <c r="AE101" s="245"/>
      <c r="AF101" s="245"/>
      <c r="AG101" s="245"/>
      <c r="AH101" s="245"/>
      <c r="AI101" s="245"/>
      <c r="AJ101" s="245"/>
      <c r="AK101" s="245"/>
      <c r="AL101" s="245"/>
      <c r="AM101" s="245"/>
      <c r="AN101" s="245"/>
      <c r="AO101" s="245"/>
      <c r="AP101" s="245"/>
      <c r="AQ101" s="245"/>
      <c r="AR101" s="245"/>
      <c r="AS101" s="245"/>
      <c r="AT101" s="245"/>
      <c r="AU101" s="245"/>
      <c r="AV101" s="245"/>
      <c r="AW101" s="245"/>
      <c r="AX101" s="245"/>
      <c r="AY101" s="245"/>
      <c r="AZ101" s="245"/>
      <c r="BA101" s="245"/>
      <c r="BB101" s="245"/>
      <c r="BC101" s="245"/>
      <c r="BD101" s="245"/>
      <c r="BE101" s="245"/>
      <c r="BF101" s="245"/>
      <c r="BG101" s="245"/>
      <c r="BH101" s="245"/>
      <c r="BI101" s="245"/>
      <c r="BJ101" s="245"/>
      <c r="BK101" s="245"/>
      <c r="BL101" s="245"/>
      <c r="BM101" s="245"/>
      <c r="BN101" s="245"/>
      <c r="BO101" s="245"/>
      <c r="BP101" s="245"/>
      <c r="BQ101" s="245"/>
      <c r="BR101" s="245"/>
      <c r="BS101" s="245"/>
      <c r="BT101" s="245"/>
      <c r="BU101" s="245"/>
      <c r="BV101" s="245"/>
      <c r="BW101" s="245"/>
      <c r="BX101" s="245"/>
      <c r="BY101" s="245"/>
      <c r="BZ101" s="245"/>
      <c r="CA101" s="245"/>
      <c r="CB101" s="245"/>
      <c r="CC101" s="245"/>
      <c r="CD101" s="245"/>
      <c r="CE101" s="245"/>
      <c r="CF101" s="245"/>
      <c r="CG101" s="245"/>
      <c r="CH101" s="245"/>
      <c r="CI101" s="245"/>
      <c r="CJ101" s="245"/>
      <c r="CK101" s="245"/>
      <c r="CL101" s="245"/>
      <c r="CM101" s="245"/>
      <c r="CN101" s="245"/>
      <c r="CO101" s="245"/>
      <c r="CP101" s="245"/>
      <c r="CQ101" s="245"/>
      <c r="CR101" s="245"/>
      <c r="CU101" s="245"/>
      <c r="CZ101" s="245"/>
      <c r="DE101" s="245"/>
      <c r="DJ101" s="245"/>
    </row>
    <row r="102" spans="24:120" ht="1.5" hidden="1" customHeight="1" x14ac:dyDescent="0.2">
      <c r="CU102" s="245"/>
      <c r="CZ102" s="245"/>
      <c r="DE102" s="245"/>
      <c r="DJ102" s="245"/>
      <c r="DM102" s="245"/>
    </row>
    <row r="103" spans="24:120" ht="13.2" hidden="1" x14ac:dyDescent="0.2">
      <c r="CT103" s="245"/>
      <c r="CV103" s="245"/>
      <c r="CW103" s="245"/>
      <c r="CY103" s="245"/>
      <c r="DA103" s="245"/>
      <c r="DB103" s="245"/>
      <c r="DD103" s="245"/>
      <c r="DF103" s="245"/>
      <c r="DG103" s="245"/>
      <c r="DI103" s="245"/>
      <c r="DK103" s="245"/>
      <c r="DL103" s="245"/>
      <c r="DM103" s="245"/>
      <c r="DN103" s="245"/>
      <c r="DO103" s="245"/>
      <c r="DP103" s="245"/>
    </row>
    <row r="104" spans="24:120" ht="13.2" hidden="1" x14ac:dyDescent="0.2">
      <c r="CV104" s="245"/>
      <c r="CW104" s="245"/>
      <c r="DA104" s="245"/>
      <c r="DB104" s="245"/>
      <c r="DF104" s="245"/>
      <c r="DG104" s="245"/>
      <c r="DK104" s="245"/>
      <c r="DL104" s="245"/>
      <c r="DN104" s="245"/>
      <c r="DO104" s="245"/>
      <c r="DP104" s="245"/>
    </row>
    <row r="105" spans="24:120" ht="12.75" hidden="1" customHeight="1" x14ac:dyDescent="0.2"/>
  </sheetData>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6" customWidth="1"/>
    <col min="117" max="16384" width="9" style="245" hidden="1"/>
  </cols>
  <sheetData>
    <row r="1" spans="2:116" ht="13.2" x14ac:dyDescent="0.2">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row>
    <row r="2" spans="2:116" ht="13.2" x14ac:dyDescent="0.2"/>
    <row r="3" spans="2:116" ht="13.2" x14ac:dyDescent="0.2"/>
    <row r="4" spans="2:116" ht="13.2" x14ac:dyDescent="0.2">
      <c r="R4" s="245"/>
      <c r="S4" s="245"/>
      <c r="T4" s="245"/>
      <c r="U4" s="245"/>
      <c r="V4" s="245"/>
      <c r="W4" s="245"/>
      <c r="X4" s="245"/>
      <c r="Y4" s="245"/>
      <c r="Z4" s="245"/>
      <c r="AA4" s="245"/>
      <c r="AB4" s="245"/>
      <c r="AC4" s="245"/>
      <c r="AD4" s="245"/>
      <c r="AE4" s="245"/>
      <c r="AF4" s="245"/>
      <c r="AG4" s="245"/>
      <c r="AH4" s="245"/>
      <c r="AI4" s="245"/>
      <c r="AJ4" s="245"/>
      <c r="AK4" s="245"/>
      <c r="AL4" s="245"/>
      <c r="AM4" s="245"/>
      <c r="AN4" s="245"/>
      <c r="AO4" s="245"/>
      <c r="AP4" s="245"/>
      <c r="AQ4" s="245"/>
      <c r="AR4" s="245"/>
      <c r="AS4" s="245"/>
      <c r="AT4" s="245"/>
      <c r="AU4" s="245"/>
      <c r="AV4" s="245"/>
      <c r="AW4" s="245"/>
      <c r="AX4" s="245"/>
      <c r="AY4" s="245"/>
      <c r="AZ4" s="245"/>
      <c r="BA4" s="245"/>
      <c r="BB4" s="245"/>
      <c r="BC4" s="245"/>
      <c r="BD4" s="245"/>
      <c r="BE4" s="245"/>
      <c r="BF4" s="245"/>
      <c r="BG4" s="245"/>
      <c r="BH4" s="245"/>
      <c r="BI4" s="245"/>
      <c r="BJ4" s="245"/>
      <c r="BK4" s="245"/>
      <c r="BL4" s="245"/>
      <c r="BM4" s="245"/>
      <c r="BN4" s="245"/>
      <c r="BO4" s="245"/>
      <c r="BP4" s="245"/>
      <c r="BQ4" s="245"/>
      <c r="BR4" s="245"/>
      <c r="BS4" s="245"/>
      <c r="BT4" s="245"/>
      <c r="BU4" s="245"/>
      <c r="BV4" s="245"/>
      <c r="BW4" s="245"/>
      <c r="BX4" s="245"/>
      <c r="BY4" s="245"/>
      <c r="BZ4" s="245"/>
      <c r="CA4" s="245"/>
      <c r="CB4" s="245"/>
      <c r="CC4" s="245"/>
      <c r="CD4" s="245"/>
      <c r="CE4" s="245"/>
      <c r="CF4" s="245"/>
      <c r="CG4" s="245"/>
      <c r="CH4" s="245"/>
      <c r="CI4" s="245"/>
      <c r="CJ4" s="245"/>
      <c r="CK4" s="245"/>
      <c r="CL4" s="245"/>
      <c r="CM4" s="245"/>
      <c r="CN4" s="245"/>
      <c r="CO4" s="245"/>
      <c r="CP4" s="245"/>
      <c r="CQ4" s="245"/>
      <c r="CR4" s="245"/>
      <c r="CS4" s="245"/>
      <c r="CT4" s="245"/>
      <c r="CU4" s="245"/>
      <c r="CV4" s="245"/>
      <c r="CW4" s="245"/>
      <c r="CX4" s="245"/>
      <c r="CY4" s="245"/>
      <c r="CZ4" s="245"/>
      <c r="DA4" s="245"/>
      <c r="DB4" s="245"/>
      <c r="DC4" s="245"/>
      <c r="DD4" s="245"/>
      <c r="DE4" s="245"/>
      <c r="DF4" s="245"/>
      <c r="DG4" s="245"/>
      <c r="DH4" s="245"/>
      <c r="DI4" s="245"/>
      <c r="DJ4" s="245"/>
      <c r="DK4" s="245"/>
      <c r="DL4" s="245"/>
    </row>
    <row r="5" spans="2:116" ht="13.2" x14ac:dyDescent="0.2">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5"/>
      <c r="AT5" s="245"/>
      <c r="AU5" s="245"/>
      <c r="AV5" s="245"/>
      <c r="AW5" s="245"/>
      <c r="AX5" s="245"/>
      <c r="AY5" s="245"/>
      <c r="AZ5" s="245"/>
      <c r="BA5" s="245"/>
      <c r="BB5" s="245"/>
      <c r="BC5" s="245"/>
      <c r="BD5" s="245"/>
      <c r="BE5" s="245"/>
      <c r="BF5" s="245"/>
      <c r="BG5" s="245"/>
      <c r="BH5" s="245"/>
      <c r="BI5" s="245"/>
      <c r="BJ5" s="245"/>
      <c r="BK5" s="245"/>
      <c r="BL5" s="245"/>
      <c r="BM5" s="245"/>
      <c r="BN5" s="245"/>
      <c r="BO5" s="245"/>
      <c r="BP5" s="245"/>
      <c r="BQ5" s="245"/>
      <c r="BR5" s="245"/>
      <c r="BS5" s="245"/>
      <c r="BT5" s="245"/>
      <c r="BU5" s="245"/>
      <c r="BV5" s="245"/>
      <c r="BW5" s="245"/>
      <c r="BX5" s="245"/>
      <c r="BY5" s="245"/>
      <c r="BZ5" s="245"/>
      <c r="CA5" s="245"/>
      <c r="CB5" s="245"/>
      <c r="CC5" s="245"/>
      <c r="CD5" s="245"/>
      <c r="CE5" s="245"/>
      <c r="CF5" s="245"/>
      <c r="CG5" s="245"/>
      <c r="CH5" s="245"/>
      <c r="CI5" s="245"/>
      <c r="CJ5" s="245"/>
      <c r="CK5" s="245"/>
      <c r="CL5" s="245"/>
      <c r="CM5" s="245"/>
      <c r="CN5" s="245"/>
      <c r="CO5" s="245"/>
      <c r="CP5" s="245"/>
      <c r="CQ5" s="245"/>
      <c r="CR5" s="245"/>
      <c r="CS5" s="245"/>
      <c r="CT5" s="245"/>
      <c r="CU5" s="245"/>
      <c r="CV5" s="245"/>
      <c r="CW5" s="245"/>
      <c r="CX5" s="245"/>
      <c r="CY5" s="245"/>
      <c r="CZ5" s="245"/>
      <c r="DA5" s="245"/>
      <c r="DB5" s="245"/>
      <c r="DC5" s="245"/>
      <c r="DD5" s="245"/>
      <c r="DE5" s="245"/>
      <c r="DF5" s="245"/>
      <c r="DG5" s="245"/>
      <c r="DH5" s="245"/>
      <c r="DI5" s="245"/>
      <c r="DJ5" s="245"/>
      <c r="DK5" s="245"/>
      <c r="DL5" s="24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5"/>
      <c r="J18" s="245"/>
      <c r="K18" s="245"/>
      <c r="L18" s="245"/>
      <c r="M18" s="245"/>
      <c r="N18" s="245"/>
      <c r="O18" s="245"/>
      <c r="P18" s="245"/>
      <c r="Q18" s="245"/>
      <c r="R18" s="245"/>
      <c r="S18" s="245"/>
      <c r="T18" s="245"/>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45"/>
      <c r="AR18" s="245"/>
      <c r="AS18" s="245"/>
      <c r="AT18" s="245"/>
      <c r="AU18" s="245"/>
      <c r="AV18" s="245"/>
      <c r="AW18" s="245"/>
      <c r="AX18" s="245"/>
      <c r="AY18" s="245"/>
      <c r="AZ18" s="245"/>
      <c r="BA18" s="245"/>
      <c r="BB18" s="245"/>
      <c r="BC18" s="245"/>
      <c r="BD18" s="245"/>
      <c r="BE18" s="245"/>
      <c r="BF18" s="245"/>
      <c r="BG18" s="245"/>
      <c r="BH18" s="245"/>
      <c r="BI18" s="245"/>
      <c r="BJ18" s="245"/>
      <c r="BK18" s="245"/>
      <c r="BL18" s="245"/>
      <c r="BM18" s="245"/>
      <c r="BN18" s="245"/>
      <c r="BO18" s="245"/>
      <c r="BP18" s="245"/>
      <c r="BQ18" s="245"/>
      <c r="BR18" s="245"/>
      <c r="BS18" s="245"/>
      <c r="BT18" s="245"/>
      <c r="BU18" s="245"/>
      <c r="BV18" s="245"/>
      <c r="BW18" s="245"/>
      <c r="BX18" s="245"/>
      <c r="BY18" s="245"/>
      <c r="BZ18" s="245"/>
      <c r="CA18" s="245"/>
      <c r="CB18" s="245"/>
      <c r="CC18" s="245"/>
      <c r="CD18" s="245"/>
      <c r="CE18" s="245"/>
      <c r="CF18" s="245"/>
      <c r="CG18" s="245"/>
      <c r="CH18" s="245"/>
      <c r="CI18" s="245"/>
      <c r="CJ18" s="245"/>
      <c r="CK18" s="245"/>
      <c r="CL18" s="245"/>
      <c r="CM18" s="245"/>
      <c r="CN18" s="245"/>
      <c r="CO18" s="245"/>
      <c r="CP18" s="245"/>
      <c r="CQ18" s="245"/>
      <c r="CR18" s="245"/>
      <c r="CS18" s="245"/>
      <c r="CT18" s="245"/>
      <c r="CU18" s="245"/>
      <c r="CV18" s="245"/>
      <c r="CW18" s="245"/>
      <c r="CX18" s="245"/>
      <c r="CY18" s="245"/>
      <c r="CZ18" s="245"/>
      <c r="DA18" s="245"/>
      <c r="DB18" s="245"/>
      <c r="DC18" s="245"/>
      <c r="DD18" s="245"/>
      <c r="DE18" s="245"/>
      <c r="DF18" s="245"/>
      <c r="DG18" s="245"/>
      <c r="DH18" s="245"/>
      <c r="DI18" s="245"/>
      <c r="DJ18" s="245"/>
      <c r="DK18" s="245"/>
      <c r="DL18" s="245"/>
    </row>
    <row r="19" spans="9:116" ht="13.2" x14ac:dyDescent="0.2"/>
    <row r="20" spans="9:116" ht="13.2" x14ac:dyDescent="0.2"/>
    <row r="21" spans="9:116" ht="13.2" x14ac:dyDescent="0.2">
      <c r="DL21" s="245"/>
    </row>
    <row r="22" spans="9:116" ht="13.2" x14ac:dyDescent="0.2">
      <c r="DI22" s="245"/>
      <c r="DJ22" s="245"/>
      <c r="DK22" s="245"/>
      <c r="DL22" s="245"/>
    </row>
    <row r="23" spans="9:116" ht="13.2" x14ac:dyDescent="0.2">
      <c r="CY23" s="245"/>
      <c r="CZ23" s="245"/>
      <c r="DA23" s="245"/>
      <c r="DB23" s="245"/>
      <c r="DC23" s="245"/>
      <c r="DD23" s="245"/>
      <c r="DE23" s="245"/>
      <c r="DF23" s="245"/>
      <c r="DG23" s="245"/>
      <c r="DH23" s="245"/>
      <c r="DI23" s="245"/>
      <c r="DJ23" s="245"/>
      <c r="DK23" s="245"/>
      <c r="DL23" s="24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5"/>
      <c r="DA35" s="245"/>
      <c r="DB35" s="245"/>
      <c r="DC35" s="245"/>
      <c r="DD35" s="245"/>
      <c r="DE35" s="245"/>
      <c r="DF35" s="245"/>
      <c r="DG35" s="245"/>
      <c r="DH35" s="245"/>
      <c r="DI35" s="245"/>
      <c r="DJ35" s="245"/>
      <c r="DK35" s="245"/>
      <c r="DL35" s="245"/>
    </row>
    <row r="36" spans="15:116" ht="13.2" x14ac:dyDescent="0.2"/>
    <row r="37" spans="15:116" ht="13.2" x14ac:dyDescent="0.2">
      <c r="DL37" s="245"/>
    </row>
    <row r="38" spans="15:116" ht="13.2" x14ac:dyDescent="0.2">
      <c r="DI38" s="245"/>
      <c r="DJ38" s="245"/>
      <c r="DK38" s="245"/>
      <c r="DL38" s="245"/>
    </row>
    <row r="39" spans="15:116" ht="13.2" x14ac:dyDescent="0.2"/>
    <row r="40" spans="15:116" ht="13.2" x14ac:dyDescent="0.2"/>
    <row r="41" spans="15:116" ht="13.2" x14ac:dyDescent="0.2"/>
    <row r="42" spans="15:116" ht="13.2" x14ac:dyDescent="0.2"/>
    <row r="43" spans="15:116" ht="13.2" x14ac:dyDescent="0.2">
      <c r="O43" s="245"/>
      <c r="P43" s="245"/>
      <c r="Q43" s="245"/>
      <c r="R43" s="245"/>
      <c r="S43" s="245"/>
      <c r="T43" s="245"/>
      <c r="U43" s="245"/>
      <c r="V43" s="245"/>
      <c r="W43" s="245"/>
      <c r="X43" s="245"/>
      <c r="Y43" s="245"/>
      <c r="Z43" s="245"/>
      <c r="AA43" s="245"/>
      <c r="AB43" s="245"/>
      <c r="AC43" s="245"/>
      <c r="AD43" s="245"/>
      <c r="AE43" s="245"/>
      <c r="AF43" s="245"/>
      <c r="AG43" s="245"/>
      <c r="AH43" s="245"/>
      <c r="AI43" s="245"/>
      <c r="AJ43" s="245"/>
      <c r="AK43" s="245"/>
      <c r="AL43" s="245"/>
      <c r="AM43" s="245"/>
      <c r="AN43" s="245"/>
      <c r="AO43" s="245"/>
      <c r="AP43" s="245"/>
      <c r="AQ43" s="245"/>
      <c r="AR43" s="245"/>
      <c r="AS43" s="245"/>
      <c r="AT43" s="245"/>
      <c r="AU43" s="245"/>
      <c r="AV43" s="245"/>
      <c r="AW43" s="245"/>
      <c r="AX43" s="245"/>
      <c r="AY43" s="245"/>
      <c r="AZ43" s="245"/>
      <c r="BA43" s="245"/>
      <c r="BB43" s="245"/>
      <c r="BC43" s="245"/>
      <c r="BD43" s="245"/>
      <c r="BE43" s="245"/>
      <c r="BF43" s="245"/>
      <c r="BG43" s="245"/>
      <c r="BH43" s="245"/>
      <c r="BI43" s="245"/>
      <c r="BJ43" s="245"/>
      <c r="BK43" s="245"/>
      <c r="BL43" s="245"/>
      <c r="BM43" s="245"/>
      <c r="BN43" s="245"/>
      <c r="BO43" s="245"/>
      <c r="BP43" s="245"/>
      <c r="BQ43" s="245"/>
      <c r="BR43" s="245"/>
      <c r="BS43" s="245"/>
      <c r="BT43" s="245"/>
      <c r="BU43" s="245"/>
      <c r="BV43" s="245"/>
      <c r="BW43" s="245"/>
      <c r="BX43" s="245"/>
      <c r="BY43" s="245"/>
      <c r="BZ43" s="245"/>
      <c r="CA43" s="245"/>
      <c r="CB43" s="245"/>
      <c r="CC43" s="245"/>
      <c r="CD43" s="245"/>
      <c r="CE43" s="245"/>
      <c r="CF43" s="245"/>
      <c r="CG43" s="245"/>
      <c r="CH43" s="245"/>
      <c r="CI43" s="245"/>
      <c r="CJ43" s="245"/>
      <c r="CK43" s="245"/>
      <c r="CL43" s="245"/>
      <c r="CM43" s="245"/>
      <c r="CN43" s="245"/>
      <c r="CO43" s="245"/>
      <c r="CP43" s="245"/>
      <c r="CQ43" s="245"/>
      <c r="CR43" s="245"/>
      <c r="CS43" s="245"/>
      <c r="CT43" s="245"/>
      <c r="CU43" s="245"/>
      <c r="CV43" s="245"/>
      <c r="CW43" s="245"/>
      <c r="CX43" s="245"/>
      <c r="CY43" s="245"/>
      <c r="CZ43" s="245"/>
      <c r="DA43" s="245"/>
      <c r="DB43" s="245"/>
      <c r="DC43" s="245"/>
      <c r="DD43" s="245"/>
      <c r="DE43" s="245"/>
      <c r="DF43" s="245"/>
      <c r="DG43" s="245"/>
      <c r="DH43" s="245"/>
      <c r="DI43" s="245"/>
      <c r="DJ43" s="245"/>
      <c r="DK43" s="245"/>
      <c r="DL43" s="245"/>
    </row>
    <row r="44" spans="15:116" ht="13.2" x14ac:dyDescent="0.2">
      <c r="DL44" s="245"/>
    </row>
    <row r="45" spans="15:116" ht="13.2" x14ac:dyDescent="0.2"/>
    <row r="46" spans="15:116" ht="13.2" x14ac:dyDescent="0.2">
      <c r="DA46" s="245"/>
      <c r="DB46" s="245"/>
      <c r="DC46" s="245"/>
      <c r="DD46" s="245"/>
      <c r="DE46" s="245"/>
      <c r="DF46" s="245"/>
      <c r="DG46" s="245"/>
      <c r="DH46" s="245"/>
      <c r="DI46" s="245"/>
      <c r="DJ46" s="245"/>
      <c r="DK46" s="245"/>
      <c r="DL46" s="245"/>
    </row>
    <row r="47" spans="15:116" ht="13.2" x14ac:dyDescent="0.2"/>
    <row r="48" spans="15:116" ht="13.2" x14ac:dyDescent="0.2"/>
    <row r="49" spans="104:116" ht="13.2" x14ac:dyDescent="0.2"/>
    <row r="50" spans="104:116" ht="13.2" x14ac:dyDescent="0.2">
      <c r="CZ50" s="245"/>
      <c r="DA50" s="245"/>
      <c r="DB50" s="245"/>
      <c r="DC50" s="245"/>
      <c r="DD50" s="245"/>
      <c r="DE50" s="245"/>
      <c r="DF50" s="245"/>
      <c r="DG50" s="245"/>
      <c r="DH50" s="245"/>
      <c r="DI50" s="245"/>
      <c r="DJ50" s="245"/>
      <c r="DK50" s="245"/>
      <c r="DL50" s="245"/>
    </row>
    <row r="51" spans="104:116" ht="13.2" x14ac:dyDescent="0.2"/>
    <row r="52" spans="104:116" ht="13.2" x14ac:dyDescent="0.2"/>
    <row r="53" spans="104:116" ht="13.2" x14ac:dyDescent="0.2">
      <c r="DL53" s="24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5"/>
      <c r="DD67" s="245"/>
      <c r="DE67" s="245"/>
      <c r="DF67" s="245"/>
      <c r="DG67" s="245"/>
      <c r="DH67" s="245"/>
      <c r="DI67" s="245"/>
      <c r="DJ67" s="245"/>
      <c r="DK67" s="245"/>
      <c r="DL67" s="24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azCUxmtgEHrOW40PfCC8Y8UKA4+Cytdqw4xT+/5kwi/gkxpp30y0wvR34hZtXfjrP23WUbtnKiRwVLETgXTzdQ==" saltValue="NSpXlfmN6qlPu8eHpC0b1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7" customWidth="1"/>
    <col min="37" max="44" width="17" style="247" customWidth="1"/>
    <col min="45" max="45" width="6.109375" style="253" customWidth="1"/>
    <col min="46" max="46" width="3" style="251" customWidth="1"/>
    <col min="47" max="47" width="19.109375" style="247" hidden="1" customWidth="1"/>
    <col min="48" max="52" width="12.6640625" style="247" hidden="1" customWidth="1"/>
    <col min="53" max="16384" width="8.6640625" style="247" hidden="1"/>
  </cols>
  <sheetData>
    <row r="1" spans="1:46" ht="13.2" x14ac:dyDescent="0.2">
      <c r="AS1" s="247"/>
      <c r="AT1" s="247"/>
    </row>
    <row r="2" spans="1:46" ht="13.2" x14ac:dyDescent="0.2">
      <c r="AS2" s="247"/>
      <c r="AT2" s="247"/>
    </row>
    <row r="3" spans="1:46" ht="13.2" x14ac:dyDescent="0.2">
      <c r="AS3" s="247"/>
      <c r="AT3" s="247"/>
    </row>
    <row r="4" spans="1:46" ht="13.2" x14ac:dyDescent="0.2">
      <c r="AS4" s="247"/>
      <c r="AT4" s="247"/>
    </row>
    <row r="5" spans="1:46" ht="16.2" x14ac:dyDescent="0.2">
      <c r="A5" s="248" t="s">
        <v>443</v>
      </c>
      <c r="B5" s="249"/>
      <c r="C5" s="249"/>
      <c r="D5" s="249"/>
      <c r="E5" s="249"/>
      <c r="F5" s="249"/>
      <c r="G5" s="249"/>
      <c r="H5" s="249"/>
      <c r="I5" s="249"/>
      <c r="J5" s="249"/>
      <c r="K5" s="249"/>
      <c r="L5" s="249"/>
      <c r="M5" s="249"/>
      <c r="N5" s="249"/>
      <c r="O5" s="249"/>
      <c r="P5" s="249"/>
      <c r="Q5" s="249"/>
      <c r="R5" s="249"/>
      <c r="S5" s="249"/>
      <c r="T5" s="249"/>
      <c r="U5" s="249"/>
      <c r="V5" s="249"/>
      <c r="W5" s="249"/>
      <c r="X5" s="249"/>
      <c r="Y5" s="249"/>
      <c r="Z5" s="249"/>
      <c r="AA5" s="249"/>
      <c r="AB5" s="249"/>
      <c r="AC5" s="249"/>
      <c r="AD5" s="249"/>
      <c r="AE5" s="249"/>
      <c r="AF5" s="249"/>
      <c r="AG5" s="249"/>
      <c r="AH5" s="249"/>
      <c r="AI5" s="249"/>
      <c r="AJ5" s="249"/>
      <c r="AK5" s="249"/>
      <c r="AL5" s="249"/>
      <c r="AM5" s="249"/>
      <c r="AN5" s="249"/>
      <c r="AO5" s="249"/>
      <c r="AP5" s="249"/>
      <c r="AQ5" s="249"/>
      <c r="AR5" s="249"/>
      <c r="AS5" s="250"/>
    </row>
    <row r="6" spans="1:46" ht="13.2" x14ac:dyDescent="0.2">
      <c r="A6" s="251"/>
      <c r="AK6" s="252" t="s">
        <v>444</v>
      </c>
      <c r="AL6" s="252"/>
      <c r="AM6" s="252"/>
      <c r="AN6" s="252"/>
    </row>
    <row r="7" spans="1:46" ht="13.5" customHeight="1" x14ac:dyDescent="0.2">
      <c r="A7" s="251"/>
      <c r="AK7" s="254"/>
      <c r="AL7" s="255"/>
      <c r="AM7" s="255"/>
      <c r="AN7" s="256"/>
      <c r="AO7" s="1128" t="s">
        <v>445</v>
      </c>
      <c r="AP7" s="257"/>
      <c r="AQ7" s="258" t="s">
        <v>446</v>
      </c>
      <c r="AR7" s="259"/>
    </row>
    <row r="8" spans="1:46" ht="13.2" x14ac:dyDescent="0.2">
      <c r="A8" s="251"/>
      <c r="AK8" s="260"/>
      <c r="AL8" s="261"/>
      <c r="AM8" s="261"/>
      <c r="AN8" s="262"/>
      <c r="AO8" s="1129"/>
      <c r="AP8" s="263" t="s">
        <v>447</v>
      </c>
      <c r="AQ8" s="264" t="s">
        <v>448</v>
      </c>
      <c r="AR8" s="265" t="s">
        <v>449</v>
      </c>
    </row>
    <row r="9" spans="1:46" ht="13.2" x14ac:dyDescent="0.2">
      <c r="A9" s="251"/>
      <c r="AK9" s="1140" t="s">
        <v>450</v>
      </c>
      <c r="AL9" s="1141"/>
      <c r="AM9" s="1141"/>
      <c r="AN9" s="1142"/>
      <c r="AO9" s="266">
        <v>1477248</v>
      </c>
      <c r="AP9" s="266">
        <v>97727</v>
      </c>
      <c r="AQ9" s="267">
        <v>97040</v>
      </c>
      <c r="AR9" s="268">
        <v>0.7</v>
      </c>
    </row>
    <row r="10" spans="1:46" ht="13.5" customHeight="1" x14ac:dyDescent="0.2">
      <c r="A10" s="251"/>
      <c r="AK10" s="1140" t="s">
        <v>451</v>
      </c>
      <c r="AL10" s="1141"/>
      <c r="AM10" s="1141"/>
      <c r="AN10" s="1142"/>
      <c r="AO10" s="269">
        <v>232593</v>
      </c>
      <c r="AP10" s="269">
        <v>15387</v>
      </c>
      <c r="AQ10" s="270">
        <v>11799</v>
      </c>
      <c r="AR10" s="271">
        <v>30.4</v>
      </c>
    </row>
    <row r="11" spans="1:46" ht="13.5" customHeight="1" x14ac:dyDescent="0.2">
      <c r="A11" s="251"/>
      <c r="AK11" s="1140" t="s">
        <v>452</v>
      </c>
      <c r="AL11" s="1141"/>
      <c r="AM11" s="1141"/>
      <c r="AN11" s="1142"/>
      <c r="AO11" s="269" t="s">
        <v>453</v>
      </c>
      <c r="AP11" s="269" t="s">
        <v>453</v>
      </c>
      <c r="AQ11" s="270">
        <v>727</v>
      </c>
      <c r="AR11" s="271" t="s">
        <v>453</v>
      </c>
    </row>
    <row r="12" spans="1:46" ht="13.5" customHeight="1" x14ac:dyDescent="0.2">
      <c r="A12" s="251"/>
      <c r="AK12" s="1140" t="s">
        <v>454</v>
      </c>
      <c r="AL12" s="1141"/>
      <c r="AM12" s="1141"/>
      <c r="AN12" s="1142"/>
      <c r="AO12" s="269" t="s">
        <v>453</v>
      </c>
      <c r="AP12" s="269" t="s">
        <v>453</v>
      </c>
      <c r="AQ12" s="270" t="s">
        <v>453</v>
      </c>
      <c r="AR12" s="271" t="s">
        <v>453</v>
      </c>
    </row>
    <row r="13" spans="1:46" ht="13.5" customHeight="1" x14ac:dyDescent="0.2">
      <c r="A13" s="251"/>
      <c r="AK13" s="1140" t="s">
        <v>455</v>
      </c>
      <c r="AL13" s="1141"/>
      <c r="AM13" s="1141"/>
      <c r="AN13" s="1142"/>
      <c r="AO13" s="269">
        <v>105021</v>
      </c>
      <c r="AP13" s="269">
        <v>6948</v>
      </c>
      <c r="AQ13" s="270">
        <v>3250</v>
      </c>
      <c r="AR13" s="271">
        <v>113.8</v>
      </c>
    </row>
    <row r="14" spans="1:46" ht="13.5" customHeight="1" x14ac:dyDescent="0.2">
      <c r="A14" s="251"/>
      <c r="AK14" s="1140" t="s">
        <v>456</v>
      </c>
      <c r="AL14" s="1141"/>
      <c r="AM14" s="1141"/>
      <c r="AN14" s="1142"/>
      <c r="AO14" s="269">
        <v>74021</v>
      </c>
      <c r="AP14" s="269">
        <v>4897</v>
      </c>
      <c r="AQ14" s="270">
        <v>2248</v>
      </c>
      <c r="AR14" s="271">
        <v>117.8</v>
      </c>
    </row>
    <row r="15" spans="1:46" ht="13.5" customHeight="1" x14ac:dyDescent="0.2">
      <c r="A15" s="251"/>
      <c r="AK15" s="1143" t="s">
        <v>457</v>
      </c>
      <c r="AL15" s="1144"/>
      <c r="AM15" s="1144"/>
      <c r="AN15" s="1145"/>
      <c r="AO15" s="269">
        <v>-161989</v>
      </c>
      <c r="AP15" s="269">
        <v>-10716</v>
      </c>
      <c r="AQ15" s="270">
        <v>-6934</v>
      </c>
      <c r="AR15" s="271">
        <v>54.5</v>
      </c>
    </row>
    <row r="16" spans="1:46" ht="13.2" x14ac:dyDescent="0.2">
      <c r="A16" s="251"/>
      <c r="AK16" s="1143" t="s">
        <v>187</v>
      </c>
      <c r="AL16" s="1144"/>
      <c r="AM16" s="1144"/>
      <c r="AN16" s="1145"/>
      <c r="AO16" s="269">
        <v>1726894</v>
      </c>
      <c r="AP16" s="269">
        <v>114243</v>
      </c>
      <c r="AQ16" s="270">
        <v>108130</v>
      </c>
      <c r="AR16" s="271">
        <v>5.7</v>
      </c>
    </row>
    <row r="17" spans="1:46" ht="13.2" x14ac:dyDescent="0.2">
      <c r="A17" s="251"/>
    </row>
    <row r="18" spans="1:46" ht="13.2" x14ac:dyDescent="0.2">
      <c r="A18" s="251"/>
      <c r="AQ18" s="272"/>
      <c r="AR18" s="272"/>
    </row>
    <row r="19" spans="1:46" ht="13.2" x14ac:dyDescent="0.2">
      <c r="A19" s="251"/>
      <c r="AK19" s="247" t="s">
        <v>458</v>
      </c>
    </row>
    <row r="20" spans="1:46" ht="13.2" x14ac:dyDescent="0.2">
      <c r="A20" s="251"/>
      <c r="AK20" s="273"/>
      <c r="AL20" s="274"/>
      <c r="AM20" s="274"/>
      <c r="AN20" s="275"/>
      <c r="AO20" s="276" t="s">
        <v>459</v>
      </c>
      <c r="AP20" s="277" t="s">
        <v>460</v>
      </c>
      <c r="AQ20" s="278" t="s">
        <v>461</v>
      </c>
      <c r="AR20" s="279"/>
    </row>
    <row r="21" spans="1:46" s="252" customFormat="1" ht="13.2" x14ac:dyDescent="0.2">
      <c r="A21" s="280"/>
      <c r="AK21" s="1146" t="s">
        <v>462</v>
      </c>
      <c r="AL21" s="1147"/>
      <c r="AM21" s="1147"/>
      <c r="AN21" s="1148"/>
      <c r="AO21" s="281">
        <v>9.86</v>
      </c>
      <c r="AP21" s="282">
        <v>9.6999999999999993</v>
      </c>
      <c r="AQ21" s="283">
        <v>0.16</v>
      </c>
      <c r="AS21" s="284"/>
      <c r="AT21" s="280"/>
    </row>
    <row r="22" spans="1:46" s="252" customFormat="1" ht="13.2" x14ac:dyDescent="0.2">
      <c r="A22" s="280"/>
      <c r="AK22" s="1146" t="s">
        <v>463</v>
      </c>
      <c r="AL22" s="1147"/>
      <c r="AM22" s="1147"/>
      <c r="AN22" s="1148"/>
      <c r="AO22" s="285">
        <v>98.1</v>
      </c>
      <c r="AP22" s="286">
        <v>96.2</v>
      </c>
      <c r="AQ22" s="287">
        <v>1.9</v>
      </c>
      <c r="AR22" s="272"/>
      <c r="AS22" s="284"/>
      <c r="AT22" s="280"/>
    </row>
    <row r="23" spans="1:46" s="252" customFormat="1" ht="13.2" x14ac:dyDescent="0.2">
      <c r="A23" s="280"/>
      <c r="AP23" s="272"/>
      <c r="AQ23" s="272"/>
      <c r="AR23" s="272"/>
      <c r="AS23" s="284"/>
      <c r="AT23" s="280"/>
    </row>
    <row r="24" spans="1:46" s="252" customFormat="1" ht="13.2" x14ac:dyDescent="0.2">
      <c r="A24" s="280"/>
      <c r="AP24" s="272"/>
      <c r="AQ24" s="272"/>
      <c r="AR24" s="272"/>
      <c r="AS24" s="284"/>
      <c r="AT24" s="280"/>
    </row>
    <row r="25" spans="1:46" s="252" customFormat="1" ht="13.2" x14ac:dyDescent="0.2">
      <c r="A25" s="288"/>
      <c r="B25" s="289"/>
      <c r="C25" s="289"/>
      <c r="D25" s="289"/>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89"/>
      <c r="AI25" s="289"/>
      <c r="AJ25" s="289"/>
      <c r="AK25" s="289"/>
      <c r="AL25" s="289"/>
      <c r="AM25" s="289"/>
      <c r="AN25" s="289"/>
      <c r="AO25" s="289"/>
      <c r="AP25" s="290"/>
      <c r="AQ25" s="290"/>
      <c r="AR25" s="290"/>
      <c r="AS25" s="291"/>
      <c r="AT25" s="280"/>
    </row>
    <row r="26" spans="1:46" s="252" customFormat="1" ht="13.2" x14ac:dyDescent="0.2">
      <c r="A26" s="1139" t="s">
        <v>464</v>
      </c>
      <c r="B26" s="1139"/>
      <c r="C26" s="1139"/>
      <c r="D26" s="1139"/>
      <c r="E26" s="1139"/>
      <c r="F26" s="1139"/>
      <c r="G26" s="1139"/>
      <c r="H26" s="1139"/>
      <c r="I26" s="1139"/>
      <c r="J26" s="1139"/>
      <c r="K26" s="1139"/>
      <c r="L26" s="1139"/>
      <c r="M26" s="1139"/>
      <c r="N26" s="1139"/>
      <c r="O26" s="1139"/>
      <c r="P26" s="1139"/>
      <c r="Q26" s="1139"/>
      <c r="R26" s="1139"/>
      <c r="S26" s="1139"/>
      <c r="T26" s="1139"/>
      <c r="U26" s="1139"/>
      <c r="V26" s="1139"/>
      <c r="W26" s="1139"/>
      <c r="X26" s="1139"/>
      <c r="Y26" s="1139"/>
      <c r="Z26" s="1139"/>
      <c r="AA26" s="1139"/>
      <c r="AB26" s="1139"/>
      <c r="AC26" s="1139"/>
      <c r="AD26" s="1139"/>
      <c r="AE26" s="1139"/>
      <c r="AF26" s="1139"/>
      <c r="AG26" s="1139"/>
      <c r="AH26" s="1139"/>
      <c r="AI26" s="1139"/>
      <c r="AJ26" s="1139"/>
      <c r="AK26" s="1139"/>
      <c r="AL26" s="1139"/>
      <c r="AM26" s="1139"/>
      <c r="AN26" s="1139"/>
      <c r="AO26" s="1139"/>
      <c r="AP26" s="1139"/>
      <c r="AQ26" s="1139"/>
      <c r="AR26" s="1139"/>
      <c r="AS26" s="1139"/>
    </row>
    <row r="27" spans="1:46" ht="13.2" x14ac:dyDescent="0.2">
      <c r="A27" s="292"/>
      <c r="AS27" s="247"/>
      <c r="AT27" s="247"/>
    </row>
    <row r="28" spans="1:46" ht="16.2" x14ac:dyDescent="0.2">
      <c r="A28" s="248" t="s">
        <v>465</v>
      </c>
      <c r="B28" s="249"/>
      <c r="C28" s="249"/>
      <c r="D28" s="249"/>
      <c r="E28" s="249"/>
      <c r="F28" s="249"/>
      <c r="G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49"/>
      <c r="AJ28" s="249"/>
      <c r="AK28" s="249"/>
      <c r="AL28" s="249"/>
      <c r="AM28" s="249"/>
      <c r="AN28" s="249"/>
      <c r="AO28" s="249"/>
      <c r="AP28" s="249"/>
      <c r="AQ28" s="249"/>
      <c r="AR28" s="249"/>
      <c r="AS28" s="293"/>
    </row>
    <row r="29" spans="1:46" ht="13.2" x14ac:dyDescent="0.2">
      <c r="A29" s="251"/>
      <c r="AK29" s="252" t="s">
        <v>466</v>
      </c>
      <c r="AL29" s="252"/>
      <c r="AM29" s="252"/>
      <c r="AN29" s="252"/>
      <c r="AS29" s="294"/>
    </row>
    <row r="30" spans="1:46" ht="13.5" customHeight="1" x14ac:dyDescent="0.2">
      <c r="A30" s="251"/>
      <c r="AK30" s="254"/>
      <c r="AL30" s="255"/>
      <c r="AM30" s="255"/>
      <c r="AN30" s="256"/>
      <c r="AO30" s="1128" t="s">
        <v>445</v>
      </c>
      <c r="AP30" s="257"/>
      <c r="AQ30" s="258" t="s">
        <v>446</v>
      </c>
      <c r="AR30" s="259"/>
    </row>
    <row r="31" spans="1:46" ht="13.2" x14ac:dyDescent="0.2">
      <c r="A31" s="251"/>
      <c r="AK31" s="260"/>
      <c r="AL31" s="261"/>
      <c r="AM31" s="261"/>
      <c r="AN31" s="262"/>
      <c r="AO31" s="1129"/>
      <c r="AP31" s="263" t="s">
        <v>447</v>
      </c>
      <c r="AQ31" s="264" t="s">
        <v>448</v>
      </c>
      <c r="AR31" s="265" t="s">
        <v>449</v>
      </c>
    </row>
    <row r="32" spans="1:46" ht="27" customHeight="1" x14ac:dyDescent="0.2">
      <c r="A32" s="251"/>
      <c r="AK32" s="1130" t="s">
        <v>467</v>
      </c>
      <c r="AL32" s="1131"/>
      <c r="AM32" s="1131"/>
      <c r="AN32" s="1132"/>
      <c r="AO32" s="295">
        <v>1108009</v>
      </c>
      <c r="AP32" s="295">
        <v>73300</v>
      </c>
      <c r="AQ32" s="296">
        <v>56400</v>
      </c>
      <c r="AR32" s="297">
        <v>30</v>
      </c>
    </row>
    <row r="33" spans="1:46" ht="13.5" customHeight="1" x14ac:dyDescent="0.2">
      <c r="A33" s="251"/>
      <c r="AK33" s="1130" t="s">
        <v>468</v>
      </c>
      <c r="AL33" s="1131"/>
      <c r="AM33" s="1131"/>
      <c r="AN33" s="1132"/>
      <c r="AO33" s="295" t="s">
        <v>453</v>
      </c>
      <c r="AP33" s="295" t="s">
        <v>453</v>
      </c>
      <c r="AQ33" s="296" t="s">
        <v>453</v>
      </c>
      <c r="AR33" s="297" t="s">
        <v>453</v>
      </c>
    </row>
    <row r="34" spans="1:46" ht="27" customHeight="1" x14ac:dyDescent="0.2">
      <c r="A34" s="251"/>
      <c r="AK34" s="1130" t="s">
        <v>469</v>
      </c>
      <c r="AL34" s="1131"/>
      <c r="AM34" s="1131"/>
      <c r="AN34" s="1132"/>
      <c r="AO34" s="295" t="s">
        <v>453</v>
      </c>
      <c r="AP34" s="295" t="s">
        <v>453</v>
      </c>
      <c r="AQ34" s="296" t="s">
        <v>453</v>
      </c>
      <c r="AR34" s="297" t="s">
        <v>453</v>
      </c>
    </row>
    <row r="35" spans="1:46" ht="27" customHeight="1" x14ac:dyDescent="0.2">
      <c r="A35" s="251"/>
      <c r="AK35" s="1130" t="s">
        <v>470</v>
      </c>
      <c r="AL35" s="1131"/>
      <c r="AM35" s="1131"/>
      <c r="AN35" s="1132"/>
      <c r="AO35" s="295">
        <v>162296</v>
      </c>
      <c r="AP35" s="295">
        <v>10737</v>
      </c>
      <c r="AQ35" s="296">
        <v>20587</v>
      </c>
      <c r="AR35" s="297">
        <v>-47.8</v>
      </c>
    </row>
    <row r="36" spans="1:46" ht="27" customHeight="1" x14ac:dyDescent="0.2">
      <c r="A36" s="251"/>
      <c r="AK36" s="1130" t="s">
        <v>471</v>
      </c>
      <c r="AL36" s="1131"/>
      <c r="AM36" s="1131"/>
      <c r="AN36" s="1132"/>
      <c r="AO36" s="295">
        <v>8317</v>
      </c>
      <c r="AP36" s="295">
        <v>550</v>
      </c>
      <c r="AQ36" s="296">
        <v>2952</v>
      </c>
      <c r="AR36" s="297">
        <v>-81.400000000000006</v>
      </c>
    </row>
    <row r="37" spans="1:46" ht="13.5" customHeight="1" x14ac:dyDescent="0.2">
      <c r="A37" s="251"/>
      <c r="AK37" s="1130" t="s">
        <v>472</v>
      </c>
      <c r="AL37" s="1131"/>
      <c r="AM37" s="1131"/>
      <c r="AN37" s="1132"/>
      <c r="AO37" s="295">
        <v>415</v>
      </c>
      <c r="AP37" s="295">
        <v>27</v>
      </c>
      <c r="AQ37" s="296">
        <v>596</v>
      </c>
      <c r="AR37" s="297">
        <v>-95.5</v>
      </c>
    </row>
    <row r="38" spans="1:46" ht="27" customHeight="1" x14ac:dyDescent="0.2">
      <c r="A38" s="251"/>
      <c r="AK38" s="1133" t="s">
        <v>473</v>
      </c>
      <c r="AL38" s="1134"/>
      <c r="AM38" s="1134"/>
      <c r="AN38" s="1135"/>
      <c r="AO38" s="298">
        <v>53</v>
      </c>
      <c r="AP38" s="298">
        <v>4</v>
      </c>
      <c r="AQ38" s="299">
        <v>1</v>
      </c>
      <c r="AR38" s="287">
        <v>300</v>
      </c>
      <c r="AS38" s="294"/>
    </row>
    <row r="39" spans="1:46" ht="13.2" x14ac:dyDescent="0.2">
      <c r="A39" s="251"/>
      <c r="AK39" s="1133" t="s">
        <v>474</v>
      </c>
      <c r="AL39" s="1134"/>
      <c r="AM39" s="1134"/>
      <c r="AN39" s="1135"/>
      <c r="AO39" s="295">
        <v>-47078</v>
      </c>
      <c r="AP39" s="295">
        <v>-3114</v>
      </c>
      <c r="AQ39" s="296">
        <v>-2012</v>
      </c>
      <c r="AR39" s="297">
        <v>54.8</v>
      </c>
      <c r="AS39" s="294"/>
    </row>
    <row r="40" spans="1:46" ht="27" customHeight="1" x14ac:dyDescent="0.2">
      <c r="A40" s="251"/>
      <c r="AK40" s="1130" t="s">
        <v>475</v>
      </c>
      <c r="AL40" s="1131"/>
      <c r="AM40" s="1131"/>
      <c r="AN40" s="1132"/>
      <c r="AO40" s="295">
        <v>-779282</v>
      </c>
      <c r="AP40" s="295">
        <v>-51553</v>
      </c>
      <c r="AQ40" s="296">
        <v>-54414</v>
      </c>
      <c r="AR40" s="297">
        <v>-5.3</v>
      </c>
      <c r="AS40" s="294"/>
    </row>
    <row r="41" spans="1:46" ht="13.2" x14ac:dyDescent="0.2">
      <c r="A41" s="251"/>
      <c r="AK41" s="1136" t="s">
        <v>259</v>
      </c>
      <c r="AL41" s="1137"/>
      <c r="AM41" s="1137"/>
      <c r="AN41" s="1138"/>
      <c r="AO41" s="295">
        <v>452730</v>
      </c>
      <c r="AP41" s="295">
        <v>29950</v>
      </c>
      <c r="AQ41" s="296">
        <v>24110</v>
      </c>
      <c r="AR41" s="297">
        <v>24.2</v>
      </c>
      <c r="AS41" s="294"/>
    </row>
    <row r="42" spans="1:46" ht="13.2" x14ac:dyDescent="0.2">
      <c r="A42" s="251"/>
      <c r="AK42" s="300" t="s">
        <v>476</v>
      </c>
      <c r="AQ42" s="272"/>
      <c r="AR42" s="272"/>
      <c r="AS42" s="294"/>
    </row>
    <row r="43" spans="1:46" ht="13.2" x14ac:dyDescent="0.2">
      <c r="A43" s="251"/>
      <c r="AP43" s="301"/>
      <c r="AQ43" s="272"/>
      <c r="AS43" s="294"/>
    </row>
    <row r="44" spans="1:46" ht="13.2" x14ac:dyDescent="0.2">
      <c r="A44" s="251"/>
      <c r="AQ44" s="272"/>
    </row>
    <row r="45" spans="1:46" ht="13.2" x14ac:dyDescent="0.2">
      <c r="A45" s="249"/>
      <c r="B45" s="249"/>
      <c r="C45" s="249"/>
      <c r="D45" s="249"/>
      <c r="E45" s="249"/>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c r="AK45" s="249"/>
      <c r="AL45" s="249"/>
      <c r="AM45" s="249"/>
      <c r="AN45" s="249"/>
      <c r="AO45" s="249"/>
      <c r="AP45" s="249"/>
      <c r="AQ45" s="302"/>
      <c r="AR45" s="249"/>
      <c r="AS45" s="249"/>
      <c r="AT45" s="247"/>
    </row>
    <row r="46" spans="1:46" ht="13.2" x14ac:dyDescent="0.2">
      <c r="A46" s="303"/>
      <c r="B46" s="303"/>
      <c r="C46" s="303"/>
      <c r="D46" s="303"/>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247"/>
    </row>
    <row r="47" spans="1:46" ht="17.25" customHeight="1" x14ac:dyDescent="0.2">
      <c r="A47" s="304" t="s">
        <v>477</v>
      </c>
    </row>
    <row r="48" spans="1:46" ht="13.2" x14ac:dyDescent="0.2">
      <c r="A48" s="251"/>
      <c r="AK48" s="305" t="s">
        <v>478</v>
      </c>
      <c r="AL48" s="305"/>
      <c r="AM48" s="305"/>
      <c r="AN48" s="305"/>
      <c r="AO48" s="305"/>
      <c r="AP48" s="305"/>
      <c r="AQ48" s="306"/>
      <c r="AR48" s="305"/>
    </row>
    <row r="49" spans="1:44" ht="13.5" customHeight="1" x14ac:dyDescent="0.2">
      <c r="A49" s="251"/>
      <c r="AK49" s="307"/>
      <c r="AL49" s="308"/>
      <c r="AM49" s="1123" t="s">
        <v>445</v>
      </c>
      <c r="AN49" s="1125" t="s">
        <v>479</v>
      </c>
      <c r="AO49" s="1126"/>
      <c r="AP49" s="1126"/>
      <c r="AQ49" s="1126"/>
      <c r="AR49" s="1127"/>
    </row>
    <row r="50" spans="1:44" ht="13.2" x14ac:dyDescent="0.2">
      <c r="A50" s="251"/>
      <c r="AK50" s="309"/>
      <c r="AL50" s="310"/>
      <c r="AM50" s="1124"/>
      <c r="AN50" s="311" t="s">
        <v>480</v>
      </c>
      <c r="AO50" s="312" t="s">
        <v>481</v>
      </c>
      <c r="AP50" s="313" t="s">
        <v>482</v>
      </c>
      <c r="AQ50" s="314" t="s">
        <v>483</v>
      </c>
      <c r="AR50" s="315" t="s">
        <v>484</v>
      </c>
    </row>
    <row r="51" spans="1:44" ht="13.2" x14ac:dyDescent="0.2">
      <c r="A51" s="251"/>
      <c r="AK51" s="307" t="s">
        <v>485</v>
      </c>
      <c r="AL51" s="308"/>
      <c r="AM51" s="316">
        <v>593213</v>
      </c>
      <c r="AN51" s="317">
        <v>36138</v>
      </c>
      <c r="AO51" s="318">
        <v>-6.2</v>
      </c>
      <c r="AP51" s="319">
        <v>98899</v>
      </c>
      <c r="AQ51" s="320">
        <v>-14.1</v>
      </c>
      <c r="AR51" s="321">
        <v>7.9</v>
      </c>
    </row>
    <row r="52" spans="1:44" ht="13.2" x14ac:dyDescent="0.2">
      <c r="A52" s="251"/>
      <c r="AK52" s="322"/>
      <c r="AL52" s="323" t="s">
        <v>486</v>
      </c>
      <c r="AM52" s="324">
        <v>201795</v>
      </c>
      <c r="AN52" s="325">
        <v>12293</v>
      </c>
      <c r="AO52" s="326">
        <v>-10.9</v>
      </c>
      <c r="AP52" s="327">
        <v>43734</v>
      </c>
      <c r="AQ52" s="328">
        <v>-5</v>
      </c>
      <c r="AR52" s="329">
        <v>-5.9</v>
      </c>
    </row>
    <row r="53" spans="1:44" ht="13.2" x14ac:dyDescent="0.2">
      <c r="A53" s="251"/>
      <c r="AK53" s="307" t="s">
        <v>487</v>
      </c>
      <c r="AL53" s="308"/>
      <c r="AM53" s="316">
        <v>536222</v>
      </c>
      <c r="AN53" s="317">
        <v>33293</v>
      </c>
      <c r="AO53" s="318">
        <v>-7.9</v>
      </c>
      <c r="AP53" s="319">
        <v>96462</v>
      </c>
      <c r="AQ53" s="320">
        <v>-2.5</v>
      </c>
      <c r="AR53" s="321">
        <v>-5.4</v>
      </c>
    </row>
    <row r="54" spans="1:44" ht="13.2" x14ac:dyDescent="0.2">
      <c r="A54" s="251"/>
      <c r="AK54" s="322"/>
      <c r="AL54" s="323" t="s">
        <v>486</v>
      </c>
      <c r="AM54" s="324">
        <v>246995</v>
      </c>
      <c r="AN54" s="325">
        <v>15336</v>
      </c>
      <c r="AO54" s="326">
        <v>24.8</v>
      </c>
      <c r="AP54" s="327">
        <v>39886</v>
      </c>
      <c r="AQ54" s="328">
        <v>-8.8000000000000007</v>
      </c>
      <c r="AR54" s="329">
        <v>33.6</v>
      </c>
    </row>
    <row r="55" spans="1:44" ht="13.2" x14ac:dyDescent="0.2">
      <c r="A55" s="251"/>
      <c r="AK55" s="307" t="s">
        <v>488</v>
      </c>
      <c r="AL55" s="308"/>
      <c r="AM55" s="316">
        <v>542017</v>
      </c>
      <c r="AN55" s="317">
        <v>34374</v>
      </c>
      <c r="AO55" s="318">
        <v>3.2</v>
      </c>
      <c r="AP55" s="319">
        <v>83103</v>
      </c>
      <c r="AQ55" s="320">
        <v>-13.8</v>
      </c>
      <c r="AR55" s="321">
        <v>17</v>
      </c>
    </row>
    <row r="56" spans="1:44" ht="13.2" x14ac:dyDescent="0.2">
      <c r="A56" s="251"/>
      <c r="AK56" s="322"/>
      <c r="AL56" s="323" t="s">
        <v>486</v>
      </c>
      <c r="AM56" s="324">
        <v>194696</v>
      </c>
      <c r="AN56" s="325">
        <v>12348</v>
      </c>
      <c r="AO56" s="326">
        <v>-19.5</v>
      </c>
      <c r="AP56" s="327">
        <v>41378</v>
      </c>
      <c r="AQ56" s="328">
        <v>3.7</v>
      </c>
      <c r="AR56" s="329">
        <v>-23.2</v>
      </c>
    </row>
    <row r="57" spans="1:44" ht="13.2" x14ac:dyDescent="0.2">
      <c r="A57" s="251"/>
      <c r="AK57" s="307" t="s">
        <v>489</v>
      </c>
      <c r="AL57" s="308"/>
      <c r="AM57" s="316">
        <v>609337</v>
      </c>
      <c r="AN57" s="317">
        <v>39506</v>
      </c>
      <c r="AO57" s="318">
        <v>14.9</v>
      </c>
      <c r="AP57" s="319">
        <v>84459</v>
      </c>
      <c r="AQ57" s="320">
        <v>1.6</v>
      </c>
      <c r="AR57" s="321">
        <v>13.3</v>
      </c>
    </row>
    <row r="58" spans="1:44" ht="13.2" x14ac:dyDescent="0.2">
      <c r="A58" s="251"/>
      <c r="AK58" s="322"/>
      <c r="AL58" s="323" t="s">
        <v>486</v>
      </c>
      <c r="AM58" s="324">
        <v>244769</v>
      </c>
      <c r="AN58" s="325">
        <v>15869</v>
      </c>
      <c r="AO58" s="326">
        <v>28.5</v>
      </c>
      <c r="AP58" s="327">
        <v>47314</v>
      </c>
      <c r="AQ58" s="328">
        <v>14.3</v>
      </c>
      <c r="AR58" s="329">
        <v>14.2</v>
      </c>
    </row>
    <row r="59" spans="1:44" ht="13.2" x14ac:dyDescent="0.2">
      <c r="A59" s="251"/>
      <c r="AK59" s="307" t="s">
        <v>490</v>
      </c>
      <c r="AL59" s="308"/>
      <c r="AM59" s="316">
        <v>1309705</v>
      </c>
      <c r="AN59" s="317">
        <v>86644</v>
      </c>
      <c r="AO59" s="318">
        <v>119.3</v>
      </c>
      <c r="AP59" s="319">
        <v>74568</v>
      </c>
      <c r="AQ59" s="320">
        <v>-11.7</v>
      </c>
      <c r="AR59" s="321">
        <v>131</v>
      </c>
    </row>
    <row r="60" spans="1:44" ht="13.2" x14ac:dyDescent="0.2">
      <c r="A60" s="251"/>
      <c r="AK60" s="322"/>
      <c r="AL60" s="323" t="s">
        <v>486</v>
      </c>
      <c r="AM60" s="324">
        <v>986195</v>
      </c>
      <c r="AN60" s="325">
        <v>65242</v>
      </c>
      <c r="AO60" s="326">
        <v>311.10000000000002</v>
      </c>
      <c r="AP60" s="327">
        <v>42558</v>
      </c>
      <c r="AQ60" s="328">
        <v>-10.1</v>
      </c>
      <c r="AR60" s="329">
        <v>321.2</v>
      </c>
    </row>
    <row r="61" spans="1:44" ht="13.2" x14ac:dyDescent="0.2">
      <c r="A61" s="251"/>
      <c r="AK61" s="307" t="s">
        <v>491</v>
      </c>
      <c r="AL61" s="330"/>
      <c r="AM61" s="316">
        <v>718099</v>
      </c>
      <c r="AN61" s="317">
        <v>45991</v>
      </c>
      <c r="AO61" s="318">
        <v>24.7</v>
      </c>
      <c r="AP61" s="319">
        <v>87498</v>
      </c>
      <c r="AQ61" s="331">
        <v>-8.1</v>
      </c>
      <c r="AR61" s="321">
        <v>32.799999999999997</v>
      </c>
    </row>
    <row r="62" spans="1:44" ht="13.2" x14ac:dyDescent="0.2">
      <c r="A62" s="251"/>
      <c r="AK62" s="322"/>
      <c r="AL62" s="323" t="s">
        <v>486</v>
      </c>
      <c r="AM62" s="324">
        <v>374890</v>
      </c>
      <c r="AN62" s="325">
        <v>24218</v>
      </c>
      <c r="AO62" s="326">
        <v>66.8</v>
      </c>
      <c r="AP62" s="327">
        <v>42974</v>
      </c>
      <c r="AQ62" s="328">
        <v>-1.2</v>
      </c>
      <c r="AR62" s="329">
        <v>68</v>
      </c>
    </row>
    <row r="63" spans="1:44" ht="13.2" x14ac:dyDescent="0.2">
      <c r="A63" s="251"/>
    </row>
    <row r="64" spans="1:44" ht="13.2" x14ac:dyDescent="0.2">
      <c r="A64" s="251"/>
    </row>
    <row r="65" spans="1:46" ht="13.2" x14ac:dyDescent="0.2">
      <c r="A65" s="251"/>
    </row>
    <row r="66" spans="1:46" ht="13.2" x14ac:dyDescent="0.2">
      <c r="A66" s="332"/>
      <c r="B66" s="303"/>
      <c r="C66" s="303"/>
      <c r="D66" s="303"/>
      <c r="E66" s="303"/>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c r="AG66" s="303"/>
      <c r="AH66" s="303"/>
      <c r="AI66" s="303"/>
      <c r="AJ66" s="303"/>
      <c r="AK66" s="303"/>
      <c r="AL66" s="303"/>
      <c r="AM66" s="303"/>
      <c r="AN66" s="303"/>
      <c r="AO66" s="303"/>
      <c r="AP66" s="303"/>
      <c r="AQ66" s="303"/>
      <c r="AR66" s="303"/>
      <c r="AS66" s="333"/>
    </row>
    <row r="67" spans="1:46" ht="13.5" hidden="1" customHeight="1" x14ac:dyDescent="0.2">
      <c r="AS67" s="247"/>
      <c r="AT67" s="247"/>
    </row>
    <row r="70" spans="1:46" ht="13.2" hidden="1" x14ac:dyDescent="0.2"/>
    <row r="71" spans="1:46" ht="13.2" hidden="1" x14ac:dyDescent="0.2"/>
    <row r="72" spans="1:46" ht="13.2" hidden="1" x14ac:dyDescent="0.2"/>
    <row r="73" spans="1:46" ht="13.2" hidden="1" x14ac:dyDescent="0.2"/>
  </sheetData>
  <sheetProtection algorithmName="SHA-512" hashValue="5ljLe2lgbmHDJ8Gz+an85A/czL8eML1+pl7oixzzDCdeQZGJOIx5eKhPOi6YyYxwTnAWlAGUMHFsLyAxLCFasA==" saltValue="4YAKsKYtpFHYdj32WEoqL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6" customWidth="1"/>
    <col min="126" max="16384" width="9" style="245" hidden="1"/>
  </cols>
  <sheetData>
    <row r="1" spans="2:125" ht="13.5" customHeight="1" x14ac:dyDescent="0.2">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5"/>
      <c r="DQ1" s="245"/>
      <c r="DR1" s="245"/>
      <c r="DS1" s="245"/>
      <c r="DT1" s="245"/>
      <c r="DU1" s="245"/>
    </row>
    <row r="2" spans="2:125" ht="13.2" x14ac:dyDescent="0.2">
      <c r="B2" s="245"/>
      <c r="DG2" s="245"/>
    </row>
    <row r="3" spans="2:125" ht="13.2" x14ac:dyDescent="0.2">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H3" s="245"/>
      <c r="DI3" s="245"/>
      <c r="DJ3" s="245"/>
      <c r="DK3" s="245"/>
      <c r="DL3" s="245"/>
      <c r="DM3" s="245"/>
      <c r="DN3" s="245"/>
      <c r="DO3" s="245"/>
      <c r="DP3" s="245"/>
      <c r="DQ3" s="245"/>
      <c r="DR3" s="245"/>
      <c r="DS3" s="245"/>
      <c r="DT3" s="245"/>
      <c r="DU3" s="245"/>
    </row>
    <row r="4" spans="2:125" ht="13.2" x14ac:dyDescent="0.2"/>
    <row r="5" spans="2:125" ht="13.2" x14ac:dyDescent="0.2"/>
    <row r="6" spans="2:125" ht="13.2" x14ac:dyDescent="0.2"/>
    <row r="7" spans="2:125" ht="13.2" x14ac:dyDescent="0.2"/>
    <row r="8" spans="2:125" ht="13.2" x14ac:dyDescent="0.2"/>
    <row r="9" spans="2:125" ht="13.2" x14ac:dyDescent="0.2">
      <c r="DU9" s="24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5"/>
    </row>
    <row r="18" spans="125:125" ht="13.2" x14ac:dyDescent="0.2"/>
    <row r="19" spans="125:125" ht="13.2" x14ac:dyDescent="0.2"/>
    <row r="20" spans="125:125" ht="13.2" x14ac:dyDescent="0.2">
      <c r="DU20" s="245"/>
    </row>
    <row r="21" spans="125:125" ht="13.2" x14ac:dyDescent="0.2">
      <c r="DU21" s="24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5"/>
    </row>
    <row r="29" spans="125:125" ht="13.2" x14ac:dyDescent="0.2"/>
    <row r="30" spans="125:125" ht="13.2" x14ac:dyDescent="0.2"/>
    <row r="31" spans="125:125" ht="13.2" x14ac:dyDescent="0.2"/>
    <row r="32" spans="125:125" ht="13.2" x14ac:dyDescent="0.2"/>
    <row r="33" spans="2:125" ht="13.2" x14ac:dyDescent="0.2">
      <c r="B33" s="245"/>
      <c r="G33" s="245"/>
      <c r="I33" s="245"/>
    </row>
    <row r="34" spans="2:125" ht="13.2" x14ac:dyDescent="0.2">
      <c r="C34" s="245"/>
      <c r="P34" s="245"/>
      <c r="DE34" s="245"/>
      <c r="DH34" s="245"/>
    </row>
    <row r="35" spans="2:125" ht="13.2" x14ac:dyDescent="0.2">
      <c r="D35" s="245"/>
      <c r="E35" s="245"/>
      <c r="DG35" s="245"/>
      <c r="DJ35" s="245"/>
      <c r="DP35" s="245"/>
      <c r="DQ35" s="245"/>
      <c r="DR35" s="245"/>
      <c r="DS35" s="245"/>
      <c r="DT35" s="245"/>
      <c r="DU35" s="245"/>
    </row>
    <row r="36" spans="2:125" ht="13.2" x14ac:dyDescent="0.2">
      <c r="F36" s="245"/>
      <c r="H36" s="245"/>
      <c r="J36" s="245"/>
      <c r="K36" s="245"/>
      <c r="L36" s="245"/>
      <c r="M36" s="245"/>
      <c r="N36" s="245"/>
      <c r="O36" s="245"/>
      <c r="Q36" s="245"/>
      <c r="R36" s="245"/>
      <c r="S36" s="245"/>
      <c r="T36" s="245"/>
      <c r="U36" s="245"/>
      <c r="V36" s="245"/>
      <c r="W36" s="245"/>
      <c r="X36" s="245"/>
      <c r="Y36" s="245"/>
      <c r="Z36" s="245"/>
      <c r="AA36" s="245"/>
      <c r="AB36" s="245"/>
      <c r="AC36" s="245"/>
      <c r="AD36" s="245"/>
      <c r="AE36" s="245"/>
      <c r="AF36" s="245"/>
      <c r="AG36" s="245"/>
      <c r="AH36" s="245"/>
      <c r="AI36" s="245"/>
      <c r="AJ36" s="245"/>
      <c r="AK36" s="245"/>
      <c r="AL36" s="245"/>
      <c r="AM36" s="245"/>
      <c r="AN36" s="245"/>
      <c r="AO36" s="245"/>
      <c r="AP36" s="245"/>
      <c r="AQ36" s="245"/>
      <c r="AR36" s="245"/>
      <c r="AS36" s="245"/>
      <c r="AT36" s="245"/>
      <c r="AU36" s="245"/>
      <c r="AV36" s="245"/>
      <c r="AW36" s="245"/>
      <c r="AX36" s="245"/>
      <c r="AY36" s="245"/>
      <c r="AZ36" s="245"/>
      <c r="BA36" s="245"/>
      <c r="BB36" s="245"/>
      <c r="BC36" s="245"/>
      <c r="BD36" s="245"/>
      <c r="BE36" s="245"/>
      <c r="BF36" s="245"/>
      <c r="BG36" s="245"/>
      <c r="BH36" s="245"/>
      <c r="BI36" s="245"/>
      <c r="BJ36" s="245"/>
      <c r="BK36" s="245"/>
      <c r="BL36" s="245"/>
      <c r="BM36" s="245"/>
      <c r="BN36" s="245"/>
      <c r="BO36" s="245"/>
      <c r="BP36" s="245"/>
      <c r="BQ36" s="245"/>
      <c r="BR36" s="245"/>
      <c r="BS36" s="245"/>
      <c r="BT36" s="245"/>
      <c r="BU36" s="245"/>
      <c r="BV36" s="245"/>
      <c r="BW36" s="245"/>
      <c r="BX36" s="245"/>
      <c r="BY36" s="245"/>
      <c r="BZ36" s="245"/>
      <c r="CA36" s="245"/>
      <c r="CB36" s="245"/>
      <c r="CC36" s="245"/>
      <c r="CD36" s="245"/>
      <c r="CE36" s="245"/>
      <c r="CF36" s="245"/>
      <c r="CG36" s="245"/>
      <c r="CH36" s="245"/>
      <c r="CI36" s="245"/>
      <c r="CJ36" s="245"/>
      <c r="CK36" s="245"/>
      <c r="CL36" s="245"/>
      <c r="CM36" s="245"/>
      <c r="CN36" s="245"/>
      <c r="CO36" s="245"/>
      <c r="CP36" s="245"/>
      <c r="CQ36" s="245"/>
      <c r="CR36" s="245"/>
      <c r="CS36" s="245"/>
      <c r="CT36" s="245"/>
      <c r="CU36" s="245"/>
      <c r="CV36" s="245"/>
      <c r="CW36" s="245"/>
      <c r="CX36" s="245"/>
      <c r="CY36" s="245"/>
      <c r="CZ36" s="245"/>
      <c r="DA36" s="245"/>
      <c r="DB36" s="245"/>
      <c r="DC36" s="245"/>
      <c r="DD36" s="245"/>
      <c r="DF36" s="245"/>
      <c r="DI36" s="245"/>
      <c r="DK36" s="245"/>
      <c r="DL36" s="245"/>
      <c r="DM36" s="245"/>
      <c r="DN36" s="245"/>
      <c r="DO36" s="245"/>
      <c r="DP36" s="245"/>
      <c r="DQ36" s="245"/>
      <c r="DR36" s="245"/>
      <c r="DS36" s="245"/>
      <c r="DT36" s="245"/>
      <c r="DU36" s="245"/>
    </row>
    <row r="37" spans="2:125" ht="13.2" x14ac:dyDescent="0.2">
      <c r="DU37" s="245"/>
    </row>
    <row r="38" spans="2:125" ht="13.2" x14ac:dyDescent="0.2">
      <c r="DT38" s="245"/>
      <c r="DU38" s="245"/>
    </row>
    <row r="39" spans="2:125" ht="13.2" x14ac:dyDescent="0.2"/>
    <row r="40" spans="2:125" ht="13.2" x14ac:dyDescent="0.2">
      <c r="DH40" s="245"/>
    </row>
    <row r="41" spans="2:125" ht="13.2" x14ac:dyDescent="0.2">
      <c r="DE41" s="245"/>
    </row>
    <row r="42" spans="2:125" ht="13.2" x14ac:dyDescent="0.2">
      <c r="DG42" s="245"/>
      <c r="DJ42" s="245"/>
    </row>
    <row r="43" spans="2:125" ht="13.2" x14ac:dyDescent="0.2">
      <c r="Q43" s="245"/>
      <c r="R43" s="245"/>
      <c r="S43" s="245"/>
      <c r="T43" s="245"/>
      <c r="U43" s="245"/>
      <c r="V43" s="245"/>
      <c r="W43" s="245"/>
      <c r="X43" s="245"/>
      <c r="Y43" s="245"/>
      <c r="Z43" s="245"/>
      <c r="AA43" s="245"/>
      <c r="AB43" s="245"/>
      <c r="AC43" s="245"/>
      <c r="AD43" s="245"/>
      <c r="AE43" s="245"/>
      <c r="AF43" s="245"/>
      <c r="AG43" s="245"/>
      <c r="AH43" s="245"/>
      <c r="AI43" s="245"/>
      <c r="AJ43" s="245"/>
      <c r="AK43" s="245"/>
      <c r="AL43" s="245"/>
      <c r="AM43" s="245"/>
      <c r="AN43" s="245"/>
      <c r="AO43" s="245"/>
      <c r="AP43" s="245"/>
      <c r="AQ43" s="245"/>
      <c r="AR43" s="245"/>
      <c r="AS43" s="245"/>
      <c r="AT43" s="245"/>
      <c r="AU43" s="245"/>
      <c r="AV43" s="245"/>
      <c r="AW43" s="245"/>
      <c r="AX43" s="245"/>
      <c r="AY43" s="245"/>
      <c r="AZ43" s="245"/>
      <c r="BA43" s="245"/>
      <c r="BB43" s="245"/>
      <c r="BC43" s="245"/>
      <c r="BD43" s="245"/>
      <c r="BE43" s="245"/>
      <c r="BF43" s="245"/>
      <c r="BG43" s="245"/>
      <c r="BH43" s="245"/>
      <c r="BI43" s="245"/>
      <c r="BJ43" s="245"/>
      <c r="BK43" s="245"/>
      <c r="BL43" s="245"/>
      <c r="BM43" s="245"/>
      <c r="BN43" s="245"/>
      <c r="BO43" s="245"/>
      <c r="BP43" s="245"/>
      <c r="BQ43" s="245"/>
      <c r="BR43" s="245"/>
      <c r="BS43" s="245"/>
      <c r="BT43" s="245"/>
      <c r="BU43" s="245"/>
      <c r="BV43" s="245"/>
      <c r="BW43" s="245"/>
      <c r="BX43" s="245"/>
      <c r="BY43" s="245"/>
      <c r="BZ43" s="245"/>
      <c r="CA43" s="245"/>
      <c r="CB43" s="245"/>
      <c r="CC43" s="245"/>
      <c r="CD43" s="245"/>
      <c r="CE43" s="245"/>
      <c r="CF43" s="245"/>
      <c r="CG43" s="245"/>
      <c r="CH43" s="245"/>
      <c r="CI43" s="245"/>
      <c r="CJ43" s="245"/>
      <c r="CK43" s="245"/>
      <c r="CL43" s="245"/>
      <c r="CM43" s="245"/>
      <c r="CN43" s="245"/>
      <c r="CO43" s="245"/>
      <c r="CP43" s="245"/>
      <c r="CQ43" s="245"/>
      <c r="CR43" s="245"/>
      <c r="CS43" s="245"/>
      <c r="CT43" s="245"/>
      <c r="CU43" s="245"/>
      <c r="CV43" s="245"/>
      <c r="CW43" s="245"/>
      <c r="CX43" s="245"/>
      <c r="CY43" s="245"/>
      <c r="CZ43" s="245"/>
      <c r="DA43" s="245"/>
      <c r="DB43" s="245"/>
      <c r="DC43" s="245"/>
      <c r="DD43" s="245"/>
      <c r="DF43" s="245"/>
      <c r="DI43" s="245"/>
      <c r="DK43" s="245"/>
      <c r="DL43" s="245"/>
      <c r="DM43" s="245"/>
      <c r="DN43" s="245"/>
      <c r="DO43" s="245"/>
      <c r="DP43" s="245"/>
      <c r="DQ43" s="245"/>
      <c r="DR43" s="245"/>
      <c r="DS43" s="245"/>
      <c r="DT43" s="245"/>
      <c r="DU43" s="245"/>
    </row>
    <row r="44" spans="2:125" ht="13.2" x14ac:dyDescent="0.2">
      <c r="DU44" s="245"/>
    </row>
    <row r="45" spans="2:125" ht="13.2" x14ac:dyDescent="0.2"/>
    <row r="46" spans="2:125" ht="13.2" x14ac:dyDescent="0.2"/>
    <row r="47" spans="2:125" ht="13.2" x14ac:dyDescent="0.2"/>
    <row r="48" spans="2:125" ht="13.2" x14ac:dyDescent="0.2">
      <c r="DT48" s="245"/>
      <c r="DU48" s="245"/>
    </row>
    <row r="49" spans="120:125" ht="13.2" x14ac:dyDescent="0.2">
      <c r="DU49" s="245"/>
    </row>
    <row r="50" spans="120:125" ht="13.2" x14ac:dyDescent="0.2">
      <c r="DU50" s="245"/>
    </row>
    <row r="51" spans="120:125" ht="13.2" x14ac:dyDescent="0.2">
      <c r="DP51" s="245"/>
      <c r="DQ51" s="245"/>
      <c r="DR51" s="245"/>
      <c r="DS51" s="245"/>
      <c r="DT51" s="245"/>
      <c r="DU51" s="245"/>
    </row>
    <row r="52" spans="120:125" ht="13.2" x14ac:dyDescent="0.2"/>
    <row r="53" spans="120:125" ht="13.2" x14ac:dyDescent="0.2"/>
    <row r="54" spans="120:125" ht="13.2" x14ac:dyDescent="0.2">
      <c r="DU54" s="245"/>
    </row>
    <row r="55" spans="120:125" ht="13.2" x14ac:dyDescent="0.2"/>
    <row r="56" spans="120:125" ht="13.2" x14ac:dyDescent="0.2"/>
    <row r="57" spans="120:125" ht="13.2" x14ac:dyDescent="0.2"/>
    <row r="58" spans="120:125" ht="13.2" x14ac:dyDescent="0.2">
      <c r="DU58" s="245"/>
    </row>
    <row r="59" spans="120:125" ht="13.2" x14ac:dyDescent="0.2"/>
    <row r="60" spans="120:125" ht="13.2" x14ac:dyDescent="0.2"/>
    <row r="61" spans="120:125" ht="13.2" x14ac:dyDescent="0.2"/>
    <row r="62" spans="120:125" ht="13.2" x14ac:dyDescent="0.2"/>
    <row r="63" spans="120:125" ht="13.2" x14ac:dyDescent="0.2">
      <c r="DU63" s="245"/>
    </row>
    <row r="64" spans="120:125" ht="13.2" x14ac:dyDescent="0.2">
      <c r="DT64" s="245"/>
      <c r="DU64" s="245"/>
    </row>
    <row r="65" spans="123:125" ht="13.2" x14ac:dyDescent="0.2"/>
    <row r="66" spans="123:125" ht="13.2" x14ac:dyDescent="0.2"/>
    <row r="67" spans="123:125" ht="13.2" x14ac:dyDescent="0.2"/>
    <row r="68" spans="123:125" ht="13.2" x14ac:dyDescent="0.2"/>
    <row r="69" spans="123:125" ht="13.2" x14ac:dyDescent="0.2">
      <c r="DS69" s="245"/>
      <c r="DT69" s="245"/>
      <c r="DU69" s="24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5"/>
    </row>
    <row r="83" spans="116:125" ht="13.2" x14ac:dyDescent="0.2">
      <c r="DM83" s="245"/>
      <c r="DN83" s="245"/>
      <c r="DO83" s="245"/>
      <c r="DP83" s="245"/>
      <c r="DQ83" s="245"/>
      <c r="DR83" s="245"/>
      <c r="DS83" s="245"/>
      <c r="DT83" s="245"/>
      <c r="DU83" s="245"/>
    </row>
    <row r="84" spans="116:125" ht="13.2" x14ac:dyDescent="0.2"/>
    <row r="85" spans="116:125" ht="13.2" x14ac:dyDescent="0.2"/>
    <row r="86" spans="116:125" ht="13.2" x14ac:dyDescent="0.2"/>
    <row r="87" spans="116:125" ht="13.2" x14ac:dyDescent="0.2"/>
    <row r="88" spans="116:125" ht="13.2" x14ac:dyDescent="0.2">
      <c r="DU88" s="24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5"/>
      <c r="DT94" s="245"/>
      <c r="DU94" s="245"/>
    </row>
    <row r="95" spans="116:125" ht="13.5" customHeight="1" x14ac:dyDescent="0.2">
      <c r="DU95" s="24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5"/>
    </row>
    <row r="102" spans="124:125" ht="13.5" customHeight="1" x14ac:dyDescent="0.2"/>
    <row r="103" spans="124:125" ht="13.5" customHeight="1" x14ac:dyDescent="0.2"/>
    <row r="104" spans="124:125" ht="13.5" customHeight="1" x14ac:dyDescent="0.2">
      <c r="DT104" s="245"/>
      <c r="DU104" s="24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5" t="s">
        <v>493</v>
      </c>
    </row>
    <row r="121" spans="125:125" ht="13.5" hidden="1" customHeight="1" x14ac:dyDescent="0.2">
      <c r="DU121" s="245"/>
    </row>
  </sheetData>
  <sheetProtection algorithmName="SHA-512" hashValue="V7guT3lnIEPfOmN+XDXv7ePsFrOYUPQjj9Hnk8c2ImV0mDAnp5+pQCrNl5MYkRYeHlm6Nxsnyc0vrFZmmEQmKQ==" saltValue="1WxA0wY5p7a7dXfeCiFZl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6" customWidth="1"/>
    <col min="126" max="142" width="0" style="245" hidden="1" customWidth="1"/>
    <col min="143" max="16384" width="9" style="245" hidden="1"/>
  </cols>
  <sheetData>
    <row r="1" spans="1:125" ht="13.5" customHeight="1" x14ac:dyDescent="0.2">
      <c r="A1" s="245"/>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5"/>
      <c r="DQ1" s="245"/>
      <c r="DR1" s="245"/>
      <c r="DS1" s="245"/>
      <c r="DT1" s="245"/>
      <c r="DU1" s="245"/>
    </row>
    <row r="2" spans="1:125" ht="13.2" x14ac:dyDescent="0.2">
      <c r="B2" s="245"/>
      <c r="T2" s="245"/>
    </row>
    <row r="3" spans="1:125" ht="13.2" x14ac:dyDescent="0.2">
      <c r="C3" s="245"/>
      <c r="D3" s="245"/>
      <c r="E3" s="245"/>
      <c r="F3" s="245"/>
      <c r="G3" s="245"/>
      <c r="H3" s="245"/>
      <c r="I3" s="245"/>
      <c r="J3" s="245"/>
      <c r="K3" s="245"/>
      <c r="L3" s="245"/>
      <c r="M3" s="245"/>
      <c r="N3" s="245"/>
      <c r="O3" s="245"/>
      <c r="P3" s="245"/>
      <c r="Q3" s="245"/>
      <c r="R3" s="245"/>
      <c r="S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5"/>
      <c r="G33" s="245"/>
      <c r="I33" s="245"/>
    </row>
    <row r="34" spans="2:125" ht="13.2" x14ac:dyDescent="0.2">
      <c r="C34" s="245"/>
      <c r="P34" s="245"/>
      <c r="R34" s="245"/>
      <c r="U34" s="245"/>
    </row>
    <row r="35" spans="2:125" ht="13.2" x14ac:dyDescent="0.2">
      <c r="D35" s="245"/>
      <c r="E35" s="245"/>
      <c r="T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245"/>
      <c r="BC35" s="245"/>
      <c r="BD35" s="245"/>
      <c r="BE35" s="245"/>
      <c r="BF35" s="245"/>
      <c r="BG35" s="245"/>
      <c r="BH35" s="245"/>
      <c r="BI35" s="245"/>
      <c r="BJ35" s="245"/>
      <c r="BK35" s="245"/>
      <c r="BL35" s="245"/>
      <c r="BM35" s="245"/>
      <c r="BN35" s="245"/>
      <c r="BO35" s="245"/>
      <c r="BP35" s="245"/>
      <c r="BQ35" s="245"/>
      <c r="BR35" s="245"/>
      <c r="BS35" s="245"/>
      <c r="BT35" s="245"/>
      <c r="BU35" s="245"/>
      <c r="BV35" s="245"/>
      <c r="BW35" s="245"/>
      <c r="BX35" s="245"/>
      <c r="BY35" s="245"/>
      <c r="BZ35" s="245"/>
      <c r="CA35" s="245"/>
      <c r="CB35" s="245"/>
      <c r="CC35" s="245"/>
      <c r="CD35" s="245"/>
      <c r="CE35" s="245"/>
      <c r="CF35" s="245"/>
      <c r="CG35" s="245"/>
      <c r="CH35" s="245"/>
      <c r="CI35" s="245"/>
      <c r="CJ35" s="245"/>
      <c r="CK35" s="245"/>
      <c r="CL35" s="245"/>
      <c r="CM35" s="245"/>
      <c r="CN35" s="245"/>
      <c r="CO35" s="245"/>
      <c r="CP35" s="245"/>
      <c r="CQ35" s="245"/>
      <c r="CR35" s="245"/>
      <c r="CS35" s="245"/>
      <c r="CT35" s="245"/>
      <c r="CU35" s="245"/>
      <c r="CV35" s="245"/>
      <c r="CW35" s="245"/>
      <c r="CX35" s="245"/>
      <c r="CY35" s="245"/>
      <c r="CZ35" s="245"/>
      <c r="DA35" s="245"/>
      <c r="DB35" s="245"/>
      <c r="DC35" s="245"/>
      <c r="DD35" s="245"/>
      <c r="DE35" s="245"/>
      <c r="DF35" s="245"/>
      <c r="DG35" s="245"/>
      <c r="DH35" s="245"/>
      <c r="DI35" s="245"/>
      <c r="DJ35" s="245"/>
      <c r="DK35" s="245"/>
      <c r="DL35" s="245"/>
      <c r="DM35" s="245"/>
      <c r="DN35" s="245"/>
      <c r="DO35" s="245"/>
      <c r="DP35" s="245"/>
      <c r="DQ35" s="245"/>
      <c r="DR35" s="245"/>
      <c r="DS35" s="245"/>
      <c r="DT35" s="245"/>
      <c r="DU35" s="245"/>
    </row>
    <row r="36" spans="2:125" ht="13.2" x14ac:dyDescent="0.2">
      <c r="F36" s="245"/>
      <c r="H36" s="245"/>
      <c r="J36" s="245"/>
      <c r="K36" s="245"/>
      <c r="L36" s="245"/>
      <c r="M36" s="245"/>
      <c r="N36" s="245"/>
      <c r="O36" s="245"/>
      <c r="Q36" s="245"/>
      <c r="S36" s="245"/>
      <c r="V36" s="245"/>
    </row>
    <row r="37" spans="2:125" ht="13.2" x14ac:dyDescent="0.2"/>
    <row r="38" spans="2:125" ht="13.2" x14ac:dyDescent="0.2"/>
    <row r="39" spans="2:125" ht="13.2" x14ac:dyDescent="0.2"/>
    <row r="40" spans="2:125" ht="13.2" x14ac:dyDescent="0.2">
      <c r="U40" s="245"/>
    </row>
    <row r="41" spans="2:125" ht="13.2" x14ac:dyDescent="0.2">
      <c r="R41" s="245"/>
    </row>
    <row r="42" spans="2:125" ht="13.2" x14ac:dyDescent="0.2">
      <c r="T42" s="245"/>
      <c r="W42" s="245"/>
      <c r="X42" s="245"/>
      <c r="Y42" s="245"/>
      <c r="Z42" s="245"/>
      <c r="AA42" s="245"/>
      <c r="AB42" s="245"/>
      <c r="AC42" s="245"/>
      <c r="AD42" s="245"/>
      <c r="AE42" s="245"/>
      <c r="AF42" s="245"/>
      <c r="AG42" s="245"/>
      <c r="AH42" s="245"/>
      <c r="AI42" s="245"/>
      <c r="AJ42" s="245"/>
      <c r="AK42" s="245"/>
      <c r="AL42" s="245"/>
      <c r="AM42" s="245"/>
      <c r="AN42" s="245"/>
      <c r="AO42" s="245"/>
      <c r="AP42" s="245"/>
      <c r="AQ42" s="245"/>
      <c r="AR42" s="245"/>
      <c r="AS42" s="245"/>
      <c r="AT42" s="245"/>
      <c r="AU42" s="245"/>
      <c r="AV42" s="245"/>
      <c r="AW42" s="245"/>
      <c r="AX42" s="245"/>
      <c r="AY42" s="245"/>
      <c r="AZ42" s="245"/>
      <c r="BA42" s="245"/>
      <c r="BB42" s="245"/>
      <c r="BC42" s="245"/>
      <c r="BD42" s="245"/>
      <c r="BE42" s="245"/>
      <c r="BF42" s="245"/>
      <c r="BG42" s="245"/>
      <c r="BH42" s="245"/>
      <c r="BI42" s="245"/>
      <c r="BJ42" s="245"/>
      <c r="BK42" s="245"/>
      <c r="BL42" s="245"/>
      <c r="BM42" s="245"/>
      <c r="BN42" s="245"/>
      <c r="BO42" s="245"/>
      <c r="BP42" s="245"/>
      <c r="BQ42" s="245"/>
      <c r="BR42" s="245"/>
      <c r="BS42" s="245"/>
      <c r="BT42" s="245"/>
      <c r="BU42" s="245"/>
      <c r="BV42" s="245"/>
      <c r="BW42" s="245"/>
      <c r="BX42" s="245"/>
      <c r="BY42" s="245"/>
      <c r="BZ42" s="245"/>
      <c r="CA42" s="245"/>
      <c r="CB42" s="245"/>
      <c r="CC42" s="245"/>
      <c r="CD42" s="245"/>
      <c r="CE42" s="245"/>
      <c r="CF42" s="245"/>
      <c r="CG42" s="245"/>
      <c r="CH42" s="245"/>
      <c r="CI42" s="245"/>
      <c r="CJ42" s="245"/>
      <c r="CK42" s="245"/>
      <c r="CL42" s="245"/>
      <c r="CM42" s="245"/>
      <c r="CN42" s="245"/>
      <c r="CO42" s="245"/>
      <c r="CP42" s="245"/>
      <c r="CQ42" s="245"/>
      <c r="CR42" s="245"/>
      <c r="CS42" s="245"/>
      <c r="CT42" s="245"/>
      <c r="CU42" s="245"/>
      <c r="CV42" s="245"/>
      <c r="CW42" s="245"/>
      <c r="CX42" s="245"/>
      <c r="CY42" s="245"/>
      <c r="CZ42" s="245"/>
      <c r="DA42" s="245"/>
      <c r="DB42" s="245"/>
      <c r="DC42" s="245"/>
      <c r="DD42" s="245"/>
      <c r="DE42" s="245"/>
      <c r="DF42" s="245"/>
      <c r="DG42" s="245"/>
      <c r="DH42" s="245"/>
      <c r="DI42" s="245"/>
      <c r="DJ42" s="245"/>
      <c r="DK42" s="245"/>
      <c r="DL42" s="245"/>
      <c r="DM42" s="245"/>
      <c r="DN42" s="245"/>
      <c r="DO42" s="245"/>
      <c r="DP42" s="245"/>
      <c r="DQ42" s="245"/>
      <c r="DR42" s="245"/>
      <c r="DS42" s="245"/>
      <c r="DT42" s="245"/>
      <c r="DU42" s="245"/>
    </row>
    <row r="43" spans="2:125" ht="13.2" x14ac:dyDescent="0.2">
      <c r="Q43" s="245"/>
      <c r="S43" s="245"/>
      <c r="V43" s="24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6" t="s">
        <v>494</v>
      </c>
    </row>
  </sheetData>
  <sheetProtection algorithmName="SHA-512" hashValue="AW5w0lynfaPU3MDOYoDaC99k/y5Zaw4x1BbeoX9FnIdvKBhAXXAqFZL934iHxim/zHBa4j7S/u4bZENhZe8ppw==" saltValue="hybf/NkLAmV/1ptit/byL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495</v>
      </c>
      <c r="G46" s="8" t="s">
        <v>496</v>
      </c>
      <c r="H46" s="8" t="s">
        <v>497</v>
      </c>
      <c r="I46" s="8" t="s">
        <v>498</v>
      </c>
      <c r="J46" s="9" t="s">
        <v>499</v>
      </c>
    </row>
    <row r="47" spans="2:10" ht="57.75" customHeight="1" x14ac:dyDescent="0.2">
      <c r="B47" s="10"/>
      <c r="C47" s="1149" t="s">
        <v>3</v>
      </c>
      <c r="D47" s="1149"/>
      <c r="E47" s="1150"/>
      <c r="F47" s="11">
        <v>0.43</v>
      </c>
      <c r="G47" s="12">
        <v>1.98</v>
      </c>
      <c r="H47" s="12">
        <v>6.43</v>
      </c>
      <c r="I47" s="12">
        <v>8.8800000000000008</v>
      </c>
      <c r="J47" s="13">
        <v>11.84</v>
      </c>
    </row>
    <row r="48" spans="2:10" ht="57.75" customHeight="1" x14ac:dyDescent="0.2">
      <c r="B48" s="14"/>
      <c r="C48" s="1151" t="s">
        <v>4</v>
      </c>
      <c r="D48" s="1151"/>
      <c r="E48" s="1152"/>
      <c r="F48" s="15">
        <v>2.59</v>
      </c>
      <c r="G48" s="16">
        <v>6.79</v>
      </c>
      <c r="H48" s="16">
        <v>5.09</v>
      </c>
      <c r="I48" s="16">
        <v>7.29</v>
      </c>
      <c r="J48" s="17">
        <v>7.12</v>
      </c>
    </row>
    <row r="49" spans="2:10" ht="57.75" customHeight="1" thickBot="1" x14ac:dyDescent="0.25">
      <c r="B49" s="18"/>
      <c r="C49" s="1153" t="s">
        <v>5</v>
      </c>
      <c r="D49" s="1153"/>
      <c r="E49" s="1154"/>
      <c r="F49" s="19" t="s">
        <v>500</v>
      </c>
      <c r="G49" s="20">
        <v>5.75</v>
      </c>
      <c r="H49" s="20">
        <v>2.73</v>
      </c>
      <c r="I49" s="20">
        <v>5.28</v>
      </c>
      <c r="J49" s="21">
        <v>3.69</v>
      </c>
    </row>
    <row r="50" spans="2:10" ht="13.2" x14ac:dyDescent="0.2"/>
  </sheetData>
  <sheetProtection algorithmName="SHA-512" hashValue="vHhJ4boVu48wjsUqV9npZFTiOc9ivXeIRS2Fiw2lKY3fIo+F+kIGXltJa8j4irrW2dbxJEu9YPuxr3pHqJisvg==" saltValue="th8jTJZVfbwnocRlCJ5VH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495</v>
      </c>
      <c r="G33" s="29" t="s">
        <v>496</v>
      </c>
      <c r="H33" s="29" t="s">
        <v>497</v>
      </c>
      <c r="I33" s="29" t="s">
        <v>498</v>
      </c>
      <c r="J33" s="30" t="s">
        <v>499</v>
      </c>
      <c r="K33" s="22"/>
      <c r="L33" s="22"/>
      <c r="M33" s="22"/>
      <c r="N33" s="22"/>
      <c r="O33" s="22"/>
      <c r="P33" s="22"/>
    </row>
    <row r="34" spans="1:16" ht="39" customHeight="1" x14ac:dyDescent="0.2">
      <c r="A34" s="22"/>
      <c r="B34" s="31"/>
      <c r="C34" s="1159" t="s">
        <v>501</v>
      </c>
      <c r="D34" s="1159"/>
      <c r="E34" s="1160"/>
      <c r="F34" s="32">
        <v>14.83</v>
      </c>
      <c r="G34" s="33">
        <v>14.38</v>
      </c>
      <c r="H34" s="33">
        <v>14.81</v>
      </c>
      <c r="I34" s="33">
        <v>14.46</v>
      </c>
      <c r="J34" s="34">
        <v>14.85</v>
      </c>
      <c r="K34" s="22"/>
      <c r="L34" s="22"/>
      <c r="M34" s="22"/>
      <c r="N34" s="22"/>
      <c r="O34" s="22"/>
      <c r="P34" s="22"/>
    </row>
    <row r="35" spans="1:16" ht="39" customHeight="1" x14ac:dyDescent="0.2">
      <c r="A35" s="22"/>
      <c r="B35" s="35"/>
      <c r="C35" s="1155" t="s">
        <v>502</v>
      </c>
      <c r="D35" s="1155"/>
      <c r="E35" s="1156"/>
      <c r="F35" s="36">
        <v>2.59</v>
      </c>
      <c r="G35" s="37">
        <v>6.78</v>
      </c>
      <c r="H35" s="37">
        <v>5.09</v>
      </c>
      <c r="I35" s="37">
        <v>7.28</v>
      </c>
      <c r="J35" s="38">
        <v>7.12</v>
      </c>
      <c r="K35" s="22"/>
      <c r="L35" s="22"/>
      <c r="M35" s="22"/>
      <c r="N35" s="22"/>
      <c r="O35" s="22"/>
      <c r="P35" s="22"/>
    </row>
    <row r="36" spans="1:16" ht="39" customHeight="1" x14ac:dyDescent="0.2">
      <c r="A36" s="22"/>
      <c r="B36" s="35"/>
      <c r="C36" s="1155" t="s">
        <v>503</v>
      </c>
      <c r="D36" s="1155"/>
      <c r="E36" s="1156"/>
      <c r="F36" s="36">
        <v>0</v>
      </c>
      <c r="G36" s="37">
        <v>0</v>
      </c>
      <c r="H36" s="37">
        <v>0</v>
      </c>
      <c r="I36" s="37">
        <v>0</v>
      </c>
      <c r="J36" s="38">
        <v>3.33</v>
      </c>
      <c r="K36" s="22"/>
      <c r="L36" s="22"/>
      <c r="M36" s="22"/>
      <c r="N36" s="22"/>
      <c r="O36" s="22"/>
      <c r="P36" s="22"/>
    </row>
    <row r="37" spans="1:16" ht="39" customHeight="1" x14ac:dyDescent="0.2">
      <c r="A37" s="22"/>
      <c r="B37" s="35"/>
      <c r="C37" s="1155" t="s">
        <v>504</v>
      </c>
      <c r="D37" s="1155"/>
      <c r="E37" s="1156"/>
      <c r="F37" s="36">
        <v>2</v>
      </c>
      <c r="G37" s="37">
        <v>2.67</v>
      </c>
      <c r="H37" s="37">
        <v>2.62</v>
      </c>
      <c r="I37" s="37">
        <v>2.12</v>
      </c>
      <c r="J37" s="38">
        <v>1.74</v>
      </c>
      <c r="K37" s="22"/>
      <c r="L37" s="22"/>
      <c r="M37" s="22"/>
      <c r="N37" s="22"/>
      <c r="O37" s="22"/>
      <c r="P37" s="22"/>
    </row>
    <row r="38" spans="1:16" ht="39" customHeight="1" x14ac:dyDescent="0.2">
      <c r="A38" s="22"/>
      <c r="B38" s="35"/>
      <c r="C38" s="1155" t="s">
        <v>505</v>
      </c>
      <c r="D38" s="1155"/>
      <c r="E38" s="1156"/>
      <c r="F38" s="36">
        <v>3.39</v>
      </c>
      <c r="G38" s="37">
        <v>2.27</v>
      </c>
      <c r="H38" s="37">
        <v>2.61</v>
      </c>
      <c r="I38" s="37">
        <v>1.51</v>
      </c>
      <c r="J38" s="38">
        <v>1.21</v>
      </c>
      <c r="K38" s="22"/>
      <c r="L38" s="22"/>
      <c r="M38" s="22"/>
      <c r="N38" s="22"/>
      <c r="O38" s="22"/>
      <c r="P38" s="22"/>
    </row>
    <row r="39" spans="1:16" ht="39" customHeight="1" x14ac:dyDescent="0.2">
      <c r="A39" s="22"/>
      <c r="B39" s="35"/>
      <c r="C39" s="1155" t="s">
        <v>506</v>
      </c>
      <c r="D39" s="1155"/>
      <c r="E39" s="1156"/>
      <c r="F39" s="36">
        <v>0</v>
      </c>
      <c r="G39" s="37">
        <v>0</v>
      </c>
      <c r="H39" s="37">
        <v>0.02</v>
      </c>
      <c r="I39" s="37">
        <v>0</v>
      </c>
      <c r="J39" s="38">
        <v>0</v>
      </c>
      <c r="K39" s="22"/>
      <c r="L39" s="22"/>
      <c r="M39" s="22"/>
      <c r="N39" s="22"/>
      <c r="O39" s="22"/>
      <c r="P39" s="22"/>
    </row>
    <row r="40" spans="1:16" ht="39" customHeight="1" x14ac:dyDescent="0.2">
      <c r="A40" s="22"/>
      <c r="B40" s="35"/>
      <c r="C40" s="1155" t="s">
        <v>507</v>
      </c>
      <c r="D40" s="1155"/>
      <c r="E40" s="1156"/>
      <c r="F40" s="36">
        <v>0</v>
      </c>
      <c r="G40" s="37">
        <v>0</v>
      </c>
      <c r="H40" s="37">
        <v>0</v>
      </c>
      <c r="I40" s="37">
        <v>0</v>
      </c>
      <c r="J40" s="38">
        <v>0</v>
      </c>
      <c r="K40" s="22"/>
      <c r="L40" s="22"/>
      <c r="M40" s="22"/>
      <c r="N40" s="22"/>
      <c r="O40" s="22"/>
      <c r="P40" s="22"/>
    </row>
    <row r="41" spans="1:16" ht="39" customHeight="1" x14ac:dyDescent="0.2">
      <c r="A41" s="22"/>
      <c r="B41" s="35"/>
      <c r="C41" s="1155" t="s">
        <v>508</v>
      </c>
      <c r="D41" s="1155"/>
      <c r="E41" s="1156"/>
      <c r="F41" s="36">
        <v>0</v>
      </c>
      <c r="G41" s="37">
        <v>0</v>
      </c>
      <c r="H41" s="37">
        <v>0</v>
      </c>
      <c r="I41" s="37">
        <v>0</v>
      </c>
      <c r="J41" s="38">
        <v>0</v>
      </c>
      <c r="K41" s="22"/>
      <c r="L41" s="22"/>
      <c r="M41" s="22"/>
      <c r="N41" s="22"/>
      <c r="O41" s="22"/>
      <c r="P41" s="22"/>
    </row>
    <row r="42" spans="1:16" ht="39" customHeight="1" x14ac:dyDescent="0.2">
      <c r="A42" s="22"/>
      <c r="B42" s="39"/>
      <c r="C42" s="1155" t="s">
        <v>509</v>
      </c>
      <c r="D42" s="1155"/>
      <c r="E42" s="1156"/>
      <c r="F42" s="36" t="s">
        <v>453</v>
      </c>
      <c r="G42" s="37" t="s">
        <v>453</v>
      </c>
      <c r="H42" s="37" t="s">
        <v>453</v>
      </c>
      <c r="I42" s="37" t="s">
        <v>453</v>
      </c>
      <c r="J42" s="38" t="s">
        <v>453</v>
      </c>
      <c r="K42" s="22"/>
      <c r="L42" s="22"/>
      <c r="M42" s="22"/>
      <c r="N42" s="22"/>
      <c r="O42" s="22"/>
      <c r="P42" s="22"/>
    </row>
    <row r="43" spans="1:16" ht="39" customHeight="1" thickBot="1" x14ac:dyDescent="0.25">
      <c r="A43" s="22"/>
      <c r="B43" s="40"/>
      <c r="C43" s="1157" t="s">
        <v>510</v>
      </c>
      <c r="D43" s="1157"/>
      <c r="E43" s="1158"/>
      <c r="F43" s="41" t="s">
        <v>453</v>
      </c>
      <c r="G43" s="42" t="s">
        <v>453</v>
      </c>
      <c r="H43" s="42" t="s">
        <v>453</v>
      </c>
      <c r="I43" s="42" t="s">
        <v>453</v>
      </c>
      <c r="J43" s="43" t="s">
        <v>453</v>
      </c>
      <c r="K43" s="22"/>
      <c r="L43" s="22"/>
      <c r="M43" s="22"/>
      <c r="N43" s="22"/>
      <c r="O43" s="22"/>
      <c r="P43" s="22"/>
    </row>
    <row r="44" spans="1:16" ht="39" customHeight="1" x14ac:dyDescent="0.2">
      <c r="A44" s="22"/>
      <c r="B44" s="44" t="s">
        <v>7</v>
      </c>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TL3fpYDgPjmmrPmeP3/rcWe4/VCBnhXqXq1kRbhVmPLhXPbp8d8m5Ki099iRfhogMfezTB+7aV7T6O7/IWryA==" saltValue="phSMZdr2g4QqhSPmCMzjt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8</v>
      </c>
      <c r="P43" s="46"/>
      <c r="Q43" s="46"/>
      <c r="R43" s="46"/>
      <c r="S43" s="46"/>
      <c r="T43" s="46"/>
      <c r="U43" s="46"/>
    </row>
    <row r="44" spans="1:21" ht="30.75" customHeight="1" thickBot="1" x14ac:dyDescent="0.25">
      <c r="A44" s="46"/>
      <c r="B44" s="49" t="s">
        <v>9</v>
      </c>
      <c r="C44" s="50"/>
      <c r="D44" s="50"/>
      <c r="E44" s="51"/>
      <c r="F44" s="51"/>
      <c r="G44" s="51"/>
      <c r="H44" s="51"/>
      <c r="I44" s="51"/>
      <c r="J44" s="52" t="s">
        <v>2</v>
      </c>
      <c r="K44" s="53" t="s">
        <v>495</v>
      </c>
      <c r="L44" s="54" t="s">
        <v>496</v>
      </c>
      <c r="M44" s="54" t="s">
        <v>497</v>
      </c>
      <c r="N44" s="54" t="s">
        <v>498</v>
      </c>
      <c r="O44" s="55" t="s">
        <v>499</v>
      </c>
      <c r="P44" s="46"/>
      <c r="Q44" s="46"/>
      <c r="R44" s="46"/>
      <c r="S44" s="46"/>
      <c r="T44" s="46"/>
      <c r="U44" s="46"/>
    </row>
    <row r="45" spans="1:21" ht="30.75" customHeight="1" x14ac:dyDescent="0.2">
      <c r="A45" s="46"/>
      <c r="B45" s="1179" t="s">
        <v>10</v>
      </c>
      <c r="C45" s="1180"/>
      <c r="D45" s="56"/>
      <c r="E45" s="1185" t="s">
        <v>11</v>
      </c>
      <c r="F45" s="1185"/>
      <c r="G45" s="1185"/>
      <c r="H45" s="1185"/>
      <c r="I45" s="1185"/>
      <c r="J45" s="1186"/>
      <c r="K45" s="57">
        <v>1208</v>
      </c>
      <c r="L45" s="58">
        <v>1200</v>
      </c>
      <c r="M45" s="58">
        <v>1183</v>
      </c>
      <c r="N45" s="58">
        <v>1131</v>
      </c>
      <c r="O45" s="59">
        <v>1108</v>
      </c>
      <c r="P45" s="46"/>
      <c r="Q45" s="46"/>
      <c r="R45" s="46"/>
      <c r="S45" s="46"/>
      <c r="T45" s="46"/>
      <c r="U45" s="46"/>
    </row>
    <row r="46" spans="1:21" ht="30.75" customHeight="1" x14ac:dyDescent="0.2">
      <c r="A46" s="46"/>
      <c r="B46" s="1181"/>
      <c r="C46" s="1182"/>
      <c r="D46" s="60"/>
      <c r="E46" s="1163" t="s">
        <v>12</v>
      </c>
      <c r="F46" s="1163"/>
      <c r="G46" s="1163"/>
      <c r="H46" s="1163"/>
      <c r="I46" s="1163"/>
      <c r="J46" s="1164"/>
      <c r="K46" s="61" t="s">
        <v>453</v>
      </c>
      <c r="L46" s="62" t="s">
        <v>453</v>
      </c>
      <c r="M46" s="62" t="s">
        <v>453</v>
      </c>
      <c r="N46" s="62" t="s">
        <v>453</v>
      </c>
      <c r="O46" s="63" t="s">
        <v>453</v>
      </c>
      <c r="P46" s="46"/>
      <c r="Q46" s="46"/>
      <c r="R46" s="46"/>
      <c r="S46" s="46"/>
      <c r="T46" s="46"/>
      <c r="U46" s="46"/>
    </row>
    <row r="47" spans="1:21" ht="30.75" customHeight="1" x14ac:dyDescent="0.2">
      <c r="A47" s="46"/>
      <c r="B47" s="1181"/>
      <c r="C47" s="1182"/>
      <c r="D47" s="60"/>
      <c r="E47" s="1163" t="s">
        <v>13</v>
      </c>
      <c r="F47" s="1163"/>
      <c r="G47" s="1163"/>
      <c r="H47" s="1163"/>
      <c r="I47" s="1163"/>
      <c r="J47" s="1164"/>
      <c r="K47" s="61" t="s">
        <v>453</v>
      </c>
      <c r="L47" s="62" t="s">
        <v>453</v>
      </c>
      <c r="M47" s="62" t="s">
        <v>453</v>
      </c>
      <c r="N47" s="62" t="s">
        <v>453</v>
      </c>
      <c r="O47" s="63" t="s">
        <v>453</v>
      </c>
      <c r="P47" s="46"/>
      <c r="Q47" s="46"/>
      <c r="R47" s="46"/>
      <c r="S47" s="46"/>
      <c r="T47" s="46"/>
      <c r="U47" s="46"/>
    </row>
    <row r="48" spans="1:21" ht="30.75" customHeight="1" x14ac:dyDescent="0.2">
      <c r="A48" s="46"/>
      <c r="B48" s="1181"/>
      <c r="C48" s="1182"/>
      <c r="D48" s="60"/>
      <c r="E48" s="1163" t="s">
        <v>14</v>
      </c>
      <c r="F48" s="1163"/>
      <c r="G48" s="1163"/>
      <c r="H48" s="1163"/>
      <c r="I48" s="1163"/>
      <c r="J48" s="1164"/>
      <c r="K48" s="61">
        <v>153</v>
      </c>
      <c r="L48" s="62">
        <v>157</v>
      </c>
      <c r="M48" s="62">
        <v>161</v>
      </c>
      <c r="N48" s="62">
        <v>157</v>
      </c>
      <c r="O48" s="63">
        <v>162</v>
      </c>
      <c r="P48" s="46"/>
      <c r="Q48" s="46"/>
      <c r="R48" s="46"/>
      <c r="S48" s="46"/>
      <c r="T48" s="46"/>
      <c r="U48" s="46"/>
    </row>
    <row r="49" spans="1:21" ht="30.75" customHeight="1" x14ac:dyDescent="0.2">
      <c r="A49" s="46"/>
      <c r="B49" s="1181"/>
      <c r="C49" s="1182"/>
      <c r="D49" s="60"/>
      <c r="E49" s="1163" t="s">
        <v>15</v>
      </c>
      <c r="F49" s="1163"/>
      <c r="G49" s="1163"/>
      <c r="H49" s="1163"/>
      <c r="I49" s="1163"/>
      <c r="J49" s="1164"/>
      <c r="K49" s="61">
        <v>19</v>
      </c>
      <c r="L49" s="62">
        <v>15</v>
      </c>
      <c r="M49" s="62">
        <v>10</v>
      </c>
      <c r="N49" s="62">
        <v>7</v>
      </c>
      <c r="O49" s="63">
        <v>8</v>
      </c>
      <c r="P49" s="46"/>
      <c r="Q49" s="46"/>
      <c r="R49" s="46"/>
      <c r="S49" s="46"/>
      <c r="T49" s="46"/>
      <c r="U49" s="46"/>
    </row>
    <row r="50" spans="1:21" ht="30.75" customHeight="1" x14ac:dyDescent="0.2">
      <c r="A50" s="46"/>
      <c r="B50" s="1181"/>
      <c r="C50" s="1182"/>
      <c r="D50" s="60"/>
      <c r="E50" s="1163" t="s">
        <v>16</v>
      </c>
      <c r="F50" s="1163"/>
      <c r="G50" s="1163"/>
      <c r="H50" s="1163"/>
      <c r="I50" s="1163"/>
      <c r="J50" s="1164"/>
      <c r="K50" s="61">
        <v>15</v>
      </c>
      <c r="L50" s="62">
        <v>7</v>
      </c>
      <c r="M50" s="62">
        <v>2</v>
      </c>
      <c r="N50" s="62">
        <v>1</v>
      </c>
      <c r="O50" s="63">
        <v>0</v>
      </c>
      <c r="P50" s="46"/>
      <c r="Q50" s="46"/>
      <c r="R50" s="46"/>
      <c r="S50" s="46"/>
      <c r="T50" s="46"/>
      <c r="U50" s="46"/>
    </row>
    <row r="51" spans="1:21" ht="30.75" customHeight="1" x14ac:dyDescent="0.2">
      <c r="A51" s="46"/>
      <c r="B51" s="1183"/>
      <c r="C51" s="1184"/>
      <c r="D51" s="64"/>
      <c r="E51" s="1163" t="s">
        <v>17</v>
      </c>
      <c r="F51" s="1163"/>
      <c r="G51" s="1163"/>
      <c r="H51" s="1163"/>
      <c r="I51" s="1163"/>
      <c r="J51" s="1164"/>
      <c r="K51" s="61">
        <v>0</v>
      </c>
      <c r="L51" s="62">
        <v>0</v>
      </c>
      <c r="M51" s="62">
        <v>0</v>
      </c>
      <c r="N51" s="62">
        <v>0</v>
      </c>
      <c r="O51" s="63">
        <v>0</v>
      </c>
      <c r="P51" s="46"/>
      <c r="Q51" s="46"/>
      <c r="R51" s="46"/>
      <c r="S51" s="46"/>
      <c r="T51" s="46"/>
      <c r="U51" s="46"/>
    </row>
    <row r="52" spans="1:21" ht="30.75" customHeight="1" x14ac:dyDescent="0.2">
      <c r="A52" s="46"/>
      <c r="B52" s="1161" t="s">
        <v>18</v>
      </c>
      <c r="C52" s="1162"/>
      <c r="D52" s="64"/>
      <c r="E52" s="1163" t="s">
        <v>19</v>
      </c>
      <c r="F52" s="1163"/>
      <c r="G52" s="1163"/>
      <c r="H52" s="1163"/>
      <c r="I52" s="1163"/>
      <c r="J52" s="1164"/>
      <c r="K52" s="61">
        <v>831</v>
      </c>
      <c r="L52" s="62">
        <v>841</v>
      </c>
      <c r="M52" s="62">
        <v>844</v>
      </c>
      <c r="N52" s="62">
        <v>842</v>
      </c>
      <c r="O52" s="63">
        <v>827</v>
      </c>
      <c r="P52" s="46"/>
      <c r="Q52" s="46"/>
      <c r="R52" s="46"/>
      <c r="S52" s="46"/>
      <c r="T52" s="46"/>
      <c r="U52" s="46"/>
    </row>
    <row r="53" spans="1:21" ht="30.75" customHeight="1" thickBot="1" x14ac:dyDescent="0.25">
      <c r="A53" s="46"/>
      <c r="B53" s="1165" t="s">
        <v>20</v>
      </c>
      <c r="C53" s="1166"/>
      <c r="D53" s="65"/>
      <c r="E53" s="1167" t="s">
        <v>21</v>
      </c>
      <c r="F53" s="1167"/>
      <c r="G53" s="1167"/>
      <c r="H53" s="1167"/>
      <c r="I53" s="1167"/>
      <c r="J53" s="1168"/>
      <c r="K53" s="66">
        <v>564</v>
      </c>
      <c r="L53" s="67">
        <v>538</v>
      </c>
      <c r="M53" s="67">
        <v>512</v>
      </c>
      <c r="N53" s="67">
        <v>454</v>
      </c>
      <c r="O53" s="68">
        <v>451</v>
      </c>
      <c r="P53" s="46"/>
      <c r="Q53" s="46"/>
      <c r="R53" s="46"/>
      <c r="S53" s="46"/>
      <c r="T53" s="46"/>
      <c r="U53" s="46"/>
    </row>
    <row r="54" spans="1:21" ht="24" customHeight="1" x14ac:dyDescent="0.2">
      <c r="A54" s="46"/>
      <c r="B54" s="69" t="s">
        <v>22</v>
      </c>
      <c r="C54" s="46"/>
      <c r="D54" s="46"/>
      <c r="E54" s="46"/>
      <c r="F54" s="46"/>
      <c r="G54" s="46"/>
      <c r="H54" s="46"/>
      <c r="I54" s="46"/>
      <c r="J54" s="46"/>
      <c r="K54" s="46"/>
      <c r="L54" s="46"/>
      <c r="M54" s="46"/>
      <c r="N54" s="46"/>
      <c r="O54" s="46"/>
      <c r="P54" s="46"/>
      <c r="Q54" s="46"/>
      <c r="R54" s="46"/>
      <c r="S54" s="46"/>
      <c r="T54" s="46"/>
      <c r="U54" s="46"/>
    </row>
    <row r="55" spans="1:21" ht="24" customHeight="1" thickBot="1" x14ac:dyDescent="0.25">
      <c r="A55" s="46"/>
      <c r="B55" s="70" t="s">
        <v>23</v>
      </c>
      <c r="C55" s="71"/>
      <c r="D55" s="71"/>
      <c r="E55" s="71"/>
      <c r="F55" s="71"/>
      <c r="G55" s="71"/>
      <c r="H55" s="71"/>
      <c r="I55" s="71"/>
      <c r="J55" s="71"/>
      <c r="K55" s="72"/>
      <c r="L55" s="72"/>
      <c r="M55" s="72"/>
      <c r="N55" s="72"/>
      <c r="O55" s="73" t="s">
        <v>511</v>
      </c>
      <c r="P55" s="46"/>
      <c r="Q55" s="46"/>
      <c r="R55" s="46"/>
      <c r="S55" s="46"/>
      <c r="T55" s="46"/>
      <c r="U55" s="46"/>
    </row>
    <row r="56" spans="1:21" ht="31.5" customHeight="1" thickBot="1" x14ac:dyDescent="0.25">
      <c r="A56" s="46"/>
      <c r="B56" s="74"/>
      <c r="C56" s="75"/>
      <c r="D56" s="75"/>
      <c r="E56" s="76"/>
      <c r="F56" s="76"/>
      <c r="G56" s="76"/>
      <c r="H56" s="76"/>
      <c r="I56" s="76"/>
      <c r="J56" s="77" t="s">
        <v>2</v>
      </c>
      <c r="K56" s="78" t="s">
        <v>512</v>
      </c>
      <c r="L56" s="79" t="s">
        <v>513</v>
      </c>
      <c r="M56" s="79" t="s">
        <v>514</v>
      </c>
      <c r="N56" s="79" t="s">
        <v>515</v>
      </c>
      <c r="O56" s="80" t="s">
        <v>516</v>
      </c>
      <c r="P56" s="46"/>
      <c r="Q56" s="46"/>
      <c r="R56" s="46"/>
      <c r="S56" s="46"/>
      <c r="T56" s="46"/>
      <c r="U56" s="46"/>
    </row>
    <row r="57" spans="1:21" ht="31.5" customHeight="1" x14ac:dyDescent="0.2">
      <c r="B57" s="1169" t="s">
        <v>24</v>
      </c>
      <c r="C57" s="1170"/>
      <c r="D57" s="1173" t="s">
        <v>25</v>
      </c>
      <c r="E57" s="1174"/>
      <c r="F57" s="1174"/>
      <c r="G57" s="1174"/>
      <c r="H57" s="1174"/>
      <c r="I57" s="1174"/>
      <c r="J57" s="1175"/>
      <c r="K57" s="81"/>
      <c r="L57" s="82"/>
      <c r="M57" s="82"/>
      <c r="N57" s="82"/>
      <c r="O57" s="83"/>
    </row>
    <row r="58" spans="1:21" ht="31.5" customHeight="1" thickBot="1" x14ac:dyDescent="0.25">
      <c r="B58" s="1171"/>
      <c r="C58" s="1172"/>
      <c r="D58" s="1176" t="s">
        <v>26</v>
      </c>
      <c r="E58" s="1177"/>
      <c r="F58" s="1177"/>
      <c r="G58" s="1177"/>
      <c r="H58" s="1177"/>
      <c r="I58" s="1177"/>
      <c r="J58" s="1178"/>
      <c r="K58" s="84"/>
      <c r="L58" s="85"/>
      <c r="M58" s="85"/>
      <c r="N58" s="85"/>
      <c r="O58" s="86"/>
    </row>
    <row r="59" spans="1:21" ht="24" customHeight="1" x14ac:dyDescent="0.2">
      <c r="B59" s="87"/>
      <c r="C59" s="87"/>
      <c r="D59" s="88" t="s">
        <v>27</v>
      </c>
      <c r="E59" s="89"/>
      <c r="F59" s="89"/>
      <c r="G59" s="89"/>
      <c r="H59" s="89"/>
      <c r="I59" s="89"/>
      <c r="J59" s="89"/>
      <c r="K59" s="89"/>
      <c r="L59" s="89"/>
      <c r="M59" s="89"/>
      <c r="N59" s="89"/>
      <c r="O59" s="89"/>
    </row>
    <row r="60" spans="1:21" ht="24" customHeight="1" x14ac:dyDescent="0.2">
      <c r="B60" s="90"/>
      <c r="C60" s="90"/>
      <c r="D60" s="88" t="s">
        <v>28</v>
      </c>
      <c r="E60" s="89"/>
      <c r="F60" s="89"/>
      <c r="G60" s="89"/>
      <c r="H60" s="89"/>
      <c r="I60" s="89"/>
      <c r="J60" s="89"/>
      <c r="K60" s="89"/>
      <c r="L60" s="89"/>
      <c r="M60" s="89"/>
      <c r="N60" s="89"/>
      <c r="O60" s="89"/>
    </row>
    <row r="61" spans="1:21" ht="24" customHeight="1" x14ac:dyDescent="0.2">
      <c r="A61" s="46"/>
      <c r="B61" s="69"/>
      <c r="C61" s="46"/>
      <c r="D61" s="46"/>
      <c r="E61" s="46"/>
      <c r="F61" s="46"/>
      <c r="G61" s="46"/>
      <c r="H61" s="46"/>
      <c r="I61" s="46"/>
      <c r="J61" s="46"/>
      <c r="K61" s="46"/>
      <c r="L61" s="46"/>
      <c r="M61" s="46"/>
      <c r="N61" s="46"/>
      <c r="O61" s="46"/>
      <c r="P61" s="46"/>
      <c r="Q61" s="46"/>
      <c r="R61" s="46"/>
      <c r="S61" s="46"/>
      <c r="T61" s="46"/>
      <c r="U61" s="46"/>
    </row>
    <row r="62" spans="1:21" ht="24" customHeight="1" x14ac:dyDescent="0.2">
      <c r="A62" s="46"/>
      <c r="B62" s="69"/>
      <c r="C62" s="46"/>
      <c r="D62" s="46"/>
      <c r="E62" s="46"/>
      <c r="F62" s="46"/>
      <c r="G62" s="46"/>
      <c r="H62" s="46"/>
      <c r="I62" s="46"/>
      <c r="J62" s="46"/>
      <c r="K62" s="46"/>
      <c r="L62" s="46"/>
      <c r="M62" s="46"/>
      <c r="N62" s="46"/>
      <c r="O62" s="46"/>
      <c r="P62" s="46"/>
      <c r="Q62" s="46"/>
      <c r="R62" s="46"/>
      <c r="S62" s="46"/>
      <c r="T62" s="46"/>
      <c r="U62" s="46"/>
    </row>
  </sheetData>
  <sheetProtection algorithmName="SHA-512" hashValue="DKSUhPk22PvyXMomry9zGIHq6C2KUmsjC5lzKQZ592QI9aehPqTW9QSXyA+fRSy941AlfrW9JVRj3Sdm4OXfuQ==" saltValue="hWIZEcXAwoVOKG9qASvXq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1" customWidth="1"/>
    <col min="2" max="3" width="12.6640625" style="91" customWidth="1"/>
    <col min="4" max="4" width="11.6640625" style="91" customWidth="1"/>
    <col min="5" max="8" width="10.33203125" style="91" customWidth="1"/>
    <col min="9" max="13" width="16.33203125" style="91" customWidth="1"/>
    <col min="14" max="19" width="12.6640625" style="91" customWidth="1"/>
    <col min="20" max="16384" width="0" style="91"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2" t="s">
        <v>8</v>
      </c>
    </row>
    <row r="40" spans="2:13" ht="27.75" customHeight="1" thickBot="1" x14ac:dyDescent="0.25">
      <c r="B40" s="93" t="s">
        <v>9</v>
      </c>
      <c r="C40" s="94"/>
      <c r="D40" s="94"/>
      <c r="E40" s="95"/>
      <c r="F40" s="95"/>
      <c r="G40" s="95"/>
      <c r="H40" s="96" t="s">
        <v>2</v>
      </c>
      <c r="I40" s="97" t="s">
        <v>495</v>
      </c>
      <c r="J40" s="98" t="s">
        <v>496</v>
      </c>
      <c r="K40" s="98" t="s">
        <v>497</v>
      </c>
      <c r="L40" s="98" t="s">
        <v>498</v>
      </c>
      <c r="M40" s="99" t="s">
        <v>499</v>
      </c>
    </row>
    <row r="41" spans="2:13" ht="27.75" customHeight="1" x14ac:dyDescent="0.2">
      <c r="B41" s="1199" t="s">
        <v>29</v>
      </c>
      <c r="C41" s="1200"/>
      <c r="D41" s="100"/>
      <c r="E41" s="1201" t="s">
        <v>30</v>
      </c>
      <c r="F41" s="1201"/>
      <c r="G41" s="1201"/>
      <c r="H41" s="1202"/>
      <c r="I41" s="334">
        <v>9695</v>
      </c>
      <c r="J41" s="335">
        <v>9140</v>
      </c>
      <c r="K41" s="335">
        <v>8526</v>
      </c>
      <c r="L41" s="335">
        <v>7841</v>
      </c>
      <c r="M41" s="336">
        <v>7788</v>
      </c>
    </row>
    <row r="42" spans="2:13" ht="27.75" customHeight="1" x14ac:dyDescent="0.2">
      <c r="B42" s="1189"/>
      <c r="C42" s="1190"/>
      <c r="D42" s="101"/>
      <c r="E42" s="1193" t="s">
        <v>31</v>
      </c>
      <c r="F42" s="1193"/>
      <c r="G42" s="1193"/>
      <c r="H42" s="1194"/>
      <c r="I42" s="337">
        <v>10</v>
      </c>
      <c r="J42" s="338">
        <v>3</v>
      </c>
      <c r="K42" s="338">
        <v>2</v>
      </c>
      <c r="L42" s="338">
        <v>1</v>
      </c>
      <c r="M42" s="339">
        <v>0</v>
      </c>
    </row>
    <row r="43" spans="2:13" ht="27.75" customHeight="1" x14ac:dyDescent="0.2">
      <c r="B43" s="1189"/>
      <c r="C43" s="1190"/>
      <c r="D43" s="101"/>
      <c r="E43" s="1193" t="s">
        <v>32</v>
      </c>
      <c r="F43" s="1193"/>
      <c r="G43" s="1193"/>
      <c r="H43" s="1194"/>
      <c r="I43" s="337">
        <v>2112</v>
      </c>
      <c r="J43" s="338">
        <v>2174</v>
      </c>
      <c r="K43" s="338">
        <v>2317</v>
      </c>
      <c r="L43" s="338">
        <v>2287</v>
      </c>
      <c r="M43" s="339">
        <v>2286</v>
      </c>
    </row>
    <row r="44" spans="2:13" ht="27.75" customHeight="1" x14ac:dyDescent="0.2">
      <c r="B44" s="1189"/>
      <c r="C44" s="1190"/>
      <c r="D44" s="101"/>
      <c r="E44" s="1193" t="s">
        <v>33</v>
      </c>
      <c r="F44" s="1193"/>
      <c r="G44" s="1193"/>
      <c r="H44" s="1194"/>
      <c r="I44" s="337">
        <v>31</v>
      </c>
      <c r="J44" s="338">
        <v>29</v>
      </c>
      <c r="K44" s="338">
        <v>25</v>
      </c>
      <c r="L44" s="338">
        <v>26</v>
      </c>
      <c r="M44" s="339">
        <v>41</v>
      </c>
    </row>
    <row r="45" spans="2:13" ht="27.75" customHeight="1" x14ac:dyDescent="0.2">
      <c r="B45" s="1189"/>
      <c r="C45" s="1190"/>
      <c r="D45" s="101"/>
      <c r="E45" s="1193" t="s">
        <v>34</v>
      </c>
      <c r="F45" s="1193"/>
      <c r="G45" s="1193"/>
      <c r="H45" s="1194"/>
      <c r="I45" s="337">
        <v>1273</v>
      </c>
      <c r="J45" s="338">
        <v>1208</v>
      </c>
      <c r="K45" s="338">
        <v>1192</v>
      </c>
      <c r="L45" s="338">
        <v>1117</v>
      </c>
      <c r="M45" s="339">
        <v>945</v>
      </c>
    </row>
    <row r="46" spans="2:13" ht="27.75" customHeight="1" x14ac:dyDescent="0.2">
      <c r="B46" s="1189"/>
      <c r="C46" s="1190"/>
      <c r="D46" s="102"/>
      <c r="E46" s="1193" t="s">
        <v>35</v>
      </c>
      <c r="F46" s="1193"/>
      <c r="G46" s="1193"/>
      <c r="H46" s="1194"/>
      <c r="I46" s="337" t="s">
        <v>453</v>
      </c>
      <c r="J46" s="338" t="s">
        <v>453</v>
      </c>
      <c r="K46" s="338" t="s">
        <v>453</v>
      </c>
      <c r="L46" s="338" t="s">
        <v>453</v>
      </c>
      <c r="M46" s="339" t="s">
        <v>453</v>
      </c>
    </row>
    <row r="47" spans="2:13" ht="27.75" customHeight="1" x14ac:dyDescent="0.2">
      <c r="B47" s="1189"/>
      <c r="C47" s="1190"/>
      <c r="D47" s="103"/>
      <c r="E47" s="1203" t="s">
        <v>36</v>
      </c>
      <c r="F47" s="1204"/>
      <c r="G47" s="1204"/>
      <c r="H47" s="1205"/>
      <c r="I47" s="337" t="s">
        <v>453</v>
      </c>
      <c r="J47" s="338" t="s">
        <v>453</v>
      </c>
      <c r="K47" s="338" t="s">
        <v>453</v>
      </c>
      <c r="L47" s="338" t="s">
        <v>453</v>
      </c>
      <c r="M47" s="339" t="s">
        <v>453</v>
      </c>
    </row>
    <row r="48" spans="2:13" ht="27.75" customHeight="1" x14ac:dyDescent="0.2">
      <c r="B48" s="1189"/>
      <c r="C48" s="1190"/>
      <c r="D48" s="101"/>
      <c r="E48" s="1193" t="s">
        <v>37</v>
      </c>
      <c r="F48" s="1193"/>
      <c r="G48" s="1193"/>
      <c r="H48" s="1194"/>
      <c r="I48" s="337" t="s">
        <v>453</v>
      </c>
      <c r="J48" s="338" t="s">
        <v>453</v>
      </c>
      <c r="K48" s="338" t="s">
        <v>453</v>
      </c>
      <c r="L48" s="338" t="s">
        <v>453</v>
      </c>
      <c r="M48" s="339" t="s">
        <v>453</v>
      </c>
    </row>
    <row r="49" spans="2:13" ht="27.75" customHeight="1" x14ac:dyDescent="0.2">
      <c r="B49" s="1191"/>
      <c r="C49" s="1192"/>
      <c r="D49" s="101"/>
      <c r="E49" s="1193" t="s">
        <v>38</v>
      </c>
      <c r="F49" s="1193"/>
      <c r="G49" s="1193"/>
      <c r="H49" s="1194"/>
      <c r="I49" s="337" t="s">
        <v>453</v>
      </c>
      <c r="J49" s="338" t="s">
        <v>453</v>
      </c>
      <c r="K49" s="338" t="s">
        <v>453</v>
      </c>
      <c r="L49" s="338" t="s">
        <v>453</v>
      </c>
      <c r="M49" s="339" t="s">
        <v>453</v>
      </c>
    </row>
    <row r="50" spans="2:13" ht="27.75" customHeight="1" x14ac:dyDescent="0.2">
      <c r="B50" s="1187" t="s">
        <v>39</v>
      </c>
      <c r="C50" s="1188"/>
      <c r="D50" s="104"/>
      <c r="E50" s="1193" t="s">
        <v>40</v>
      </c>
      <c r="F50" s="1193"/>
      <c r="G50" s="1193"/>
      <c r="H50" s="1194"/>
      <c r="I50" s="337">
        <v>507</v>
      </c>
      <c r="J50" s="338">
        <v>542</v>
      </c>
      <c r="K50" s="338">
        <v>892</v>
      </c>
      <c r="L50" s="338">
        <v>1262</v>
      </c>
      <c r="M50" s="339">
        <v>1634</v>
      </c>
    </row>
    <row r="51" spans="2:13" ht="27.75" customHeight="1" x14ac:dyDescent="0.2">
      <c r="B51" s="1189"/>
      <c r="C51" s="1190"/>
      <c r="D51" s="101"/>
      <c r="E51" s="1193" t="s">
        <v>41</v>
      </c>
      <c r="F51" s="1193"/>
      <c r="G51" s="1193"/>
      <c r="H51" s="1194"/>
      <c r="I51" s="337">
        <v>442</v>
      </c>
      <c r="J51" s="338">
        <v>430</v>
      </c>
      <c r="K51" s="338">
        <v>405</v>
      </c>
      <c r="L51" s="338">
        <v>375</v>
      </c>
      <c r="M51" s="339">
        <v>346</v>
      </c>
    </row>
    <row r="52" spans="2:13" ht="27.75" customHeight="1" x14ac:dyDescent="0.2">
      <c r="B52" s="1191"/>
      <c r="C52" s="1192"/>
      <c r="D52" s="101"/>
      <c r="E52" s="1193" t="s">
        <v>42</v>
      </c>
      <c r="F52" s="1193"/>
      <c r="G52" s="1193"/>
      <c r="H52" s="1194"/>
      <c r="I52" s="337">
        <v>7904</v>
      </c>
      <c r="J52" s="338">
        <v>7663</v>
      </c>
      <c r="K52" s="338">
        <v>7258</v>
      </c>
      <c r="L52" s="338">
        <v>6863</v>
      </c>
      <c r="M52" s="339">
        <v>6832</v>
      </c>
    </row>
    <row r="53" spans="2:13" ht="27.75" customHeight="1" thickBot="1" x14ac:dyDescent="0.25">
      <c r="B53" s="1195" t="s">
        <v>43</v>
      </c>
      <c r="C53" s="1196"/>
      <c r="D53" s="105"/>
      <c r="E53" s="1197" t="s">
        <v>44</v>
      </c>
      <c r="F53" s="1197"/>
      <c r="G53" s="1197"/>
      <c r="H53" s="1198"/>
      <c r="I53" s="340">
        <v>4267</v>
      </c>
      <c r="J53" s="341">
        <v>3919</v>
      </c>
      <c r="K53" s="341">
        <v>3507</v>
      </c>
      <c r="L53" s="341">
        <v>2771</v>
      </c>
      <c r="M53" s="342">
        <v>2247</v>
      </c>
    </row>
    <row r="54" spans="2:13" ht="27.75" customHeight="1" x14ac:dyDescent="0.2">
      <c r="B54" s="106" t="s">
        <v>45</v>
      </c>
      <c r="C54" s="107"/>
      <c r="D54" s="107"/>
      <c r="E54" s="108"/>
      <c r="F54" s="108"/>
      <c r="G54" s="108"/>
      <c r="H54" s="108"/>
      <c r="I54" s="109"/>
      <c r="J54" s="109"/>
      <c r="K54" s="109"/>
      <c r="L54" s="109"/>
      <c r="M54" s="109"/>
    </row>
    <row r="55" spans="2:13" ht="13.2" x14ac:dyDescent="0.2"/>
  </sheetData>
  <sheetProtection algorithmName="SHA-512" hashValue="w2psY5gswH0J5tZ/mPWa25sJyNfQ+UWkFYwRDh+Z0Z/6UOHxdHgU5TY/kpXqbUWdxk0F2qeYKwlVsIt0fBpFgw==" saltValue="eO1flfy41xWaH+CIsf2vA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0" t="s">
        <v>46</v>
      </c>
    </row>
    <row r="54" spans="2:8" ht="29.25" customHeight="1" thickBot="1" x14ac:dyDescent="0.3">
      <c r="B54" s="111" t="s">
        <v>1</v>
      </c>
      <c r="C54" s="112"/>
      <c r="D54" s="112"/>
      <c r="E54" s="113" t="s">
        <v>2</v>
      </c>
      <c r="F54" s="114" t="s">
        <v>497</v>
      </c>
      <c r="G54" s="114" t="s">
        <v>498</v>
      </c>
      <c r="H54" s="115" t="s">
        <v>499</v>
      </c>
    </row>
    <row r="55" spans="2:8" ht="52.5" customHeight="1" x14ac:dyDescent="0.2">
      <c r="B55" s="116"/>
      <c r="C55" s="1214" t="s">
        <v>47</v>
      </c>
      <c r="D55" s="1214"/>
      <c r="E55" s="1215"/>
      <c r="F55" s="117">
        <v>309</v>
      </c>
      <c r="G55" s="117">
        <v>452</v>
      </c>
      <c r="H55" s="118">
        <v>634</v>
      </c>
    </row>
    <row r="56" spans="2:8" ht="52.5" customHeight="1" x14ac:dyDescent="0.2">
      <c r="B56" s="119"/>
      <c r="C56" s="1216" t="s">
        <v>48</v>
      </c>
      <c r="D56" s="1216"/>
      <c r="E56" s="1217"/>
      <c r="F56" s="120">
        <v>0</v>
      </c>
      <c r="G56" s="120">
        <v>15</v>
      </c>
      <c r="H56" s="121">
        <v>172</v>
      </c>
    </row>
    <row r="57" spans="2:8" ht="53.25" customHeight="1" x14ac:dyDescent="0.2">
      <c r="B57" s="119"/>
      <c r="C57" s="1218" t="s">
        <v>49</v>
      </c>
      <c r="D57" s="1218"/>
      <c r="E57" s="1219"/>
      <c r="F57" s="122">
        <v>349</v>
      </c>
      <c r="G57" s="122">
        <v>461</v>
      </c>
      <c r="H57" s="123">
        <v>839</v>
      </c>
    </row>
    <row r="58" spans="2:8" ht="45.75" customHeight="1" x14ac:dyDescent="0.2">
      <c r="B58" s="124"/>
      <c r="C58" s="1206" t="s">
        <v>609</v>
      </c>
      <c r="D58" s="1207"/>
      <c r="E58" s="1208"/>
      <c r="F58" s="125">
        <v>290</v>
      </c>
      <c r="G58" s="125">
        <v>394</v>
      </c>
      <c r="H58" s="126">
        <v>582</v>
      </c>
    </row>
    <row r="59" spans="2:8" ht="45.75" customHeight="1" x14ac:dyDescent="0.2">
      <c r="B59" s="124"/>
      <c r="C59" s="1206" t="s">
        <v>610</v>
      </c>
      <c r="D59" s="1207"/>
      <c r="E59" s="1208"/>
      <c r="F59" s="125">
        <v>34</v>
      </c>
      <c r="G59" s="125">
        <v>36</v>
      </c>
      <c r="H59" s="126">
        <v>212</v>
      </c>
    </row>
    <row r="60" spans="2:8" ht="45.75" customHeight="1" x14ac:dyDescent="0.2">
      <c r="B60" s="124"/>
      <c r="C60" s="1206" t="s">
        <v>611</v>
      </c>
      <c r="D60" s="1207"/>
      <c r="E60" s="1208"/>
      <c r="F60" s="125">
        <v>14</v>
      </c>
      <c r="G60" s="125">
        <v>15</v>
      </c>
      <c r="H60" s="126">
        <v>16</v>
      </c>
    </row>
    <row r="61" spans="2:8" ht="45.75" customHeight="1" x14ac:dyDescent="0.2">
      <c r="B61" s="124"/>
      <c r="C61" s="1206" t="s">
        <v>612</v>
      </c>
      <c r="D61" s="1207"/>
      <c r="E61" s="1208"/>
      <c r="F61" s="125">
        <v>0</v>
      </c>
      <c r="G61" s="125">
        <v>1</v>
      </c>
      <c r="H61" s="126">
        <v>11</v>
      </c>
    </row>
    <row r="62" spans="2:8" ht="45.75" customHeight="1" thickBot="1" x14ac:dyDescent="0.25">
      <c r="B62" s="127"/>
      <c r="C62" s="1209" t="s">
        <v>613</v>
      </c>
      <c r="D62" s="1210"/>
      <c r="E62" s="1211"/>
      <c r="F62" s="128">
        <v>8</v>
      </c>
      <c r="G62" s="128">
        <v>8</v>
      </c>
      <c r="H62" s="129">
        <v>8</v>
      </c>
    </row>
    <row r="63" spans="2:8" ht="52.5" customHeight="1" thickBot="1" x14ac:dyDescent="0.25">
      <c r="B63" s="130"/>
      <c r="C63" s="1212" t="s">
        <v>50</v>
      </c>
      <c r="D63" s="1212"/>
      <c r="E63" s="1213"/>
      <c r="F63" s="131">
        <v>658</v>
      </c>
      <c r="G63" s="131">
        <v>928</v>
      </c>
      <c r="H63" s="132">
        <v>1645</v>
      </c>
    </row>
    <row r="64" spans="2:8" ht="13.2" x14ac:dyDescent="0.2"/>
  </sheetData>
  <sheetProtection algorithmName="SHA-512" hashValue="YkleAlc3qpG//WXcJCypPnSs/eP6C8Rdv6cinBS1CTuA9/nc3vyyMIuRm3VWcZHGXysd7/QTDhuen4FQC/Rlkw==" saltValue="tBOvnWhrLA/xqoj09zC8v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7" customWidth="1"/>
    <col min="2" max="107" width="2.44140625" style="247" customWidth="1"/>
    <col min="108" max="108" width="6.109375" style="253" customWidth="1"/>
    <col min="109" max="109" width="5.88671875" style="251" customWidth="1"/>
    <col min="110" max="16384" width="8.6640625" style="247" hidden="1"/>
  </cols>
  <sheetData>
    <row r="1" spans="1:109" ht="42.75" customHeight="1" x14ac:dyDescent="0.2">
      <c r="A1" s="349"/>
      <c r="B1" s="350"/>
      <c r="DD1" s="247"/>
      <c r="DE1" s="247"/>
    </row>
    <row r="2" spans="1:109" ht="25.5" customHeight="1" x14ac:dyDescent="0.2">
      <c r="A2" s="351"/>
      <c r="C2" s="351"/>
      <c r="O2" s="351"/>
      <c r="P2" s="351"/>
      <c r="Q2" s="351"/>
      <c r="R2" s="351"/>
      <c r="S2" s="351"/>
      <c r="T2" s="351"/>
      <c r="U2" s="351"/>
      <c r="V2" s="351"/>
      <c r="W2" s="351"/>
      <c r="X2" s="351"/>
      <c r="Y2" s="351"/>
      <c r="Z2" s="351"/>
      <c r="AA2" s="351"/>
      <c r="AB2" s="351"/>
      <c r="AC2" s="351"/>
      <c r="AD2" s="351"/>
      <c r="AE2" s="351"/>
      <c r="AF2" s="351"/>
      <c r="AG2" s="351"/>
      <c r="AH2" s="351"/>
      <c r="AI2" s="351"/>
      <c r="AU2" s="351"/>
      <c r="BG2" s="351"/>
      <c r="BS2" s="351"/>
      <c r="CE2" s="351"/>
      <c r="CQ2" s="351"/>
      <c r="DD2" s="247"/>
      <c r="DE2" s="247"/>
    </row>
    <row r="3" spans="1:109" ht="25.5" customHeight="1" x14ac:dyDescent="0.2">
      <c r="A3" s="351"/>
      <c r="C3" s="351"/>
      <c r="O3" s="351"/>
      <c r="P3" s="351"/>
      <c r="Q3" s="351"/>
      <c r="R3" s="351"/>
      <c r="S3" s="351"/>
      <c r="T3" s="351"/>
      <c r="U3" s="351"/>
      <c r="V3" s="351"/>
      <c r="W3" s="351"/>
      <c r="X3" s="351"/>
      <c r="Y3" s="351"/>
      <c r="Z3" s="351"/>
      <c r="AA3" s="351"/>
      <c r="AB3" s="351"/>
      <c r="AC3" s="351"/>
      <c r="AD3" s="351"/>
      <c r="AE3" s="351"/>
      <c r="AF3" s="351"/>
      <c r="AG3" s="351"/>
      <c r="AH3" s="351"/>
      <c r="AI3" s="351"/>
      <c r="AU3" s="351"/>
      <c r="BG3" s="351"/>
      <c r="BS3" s="351"/>
      <c r="CE3" s="351"/>
      <c r="CQ3" s="351"/>
      <c r="DD3" s="247"/>
      <c r="DE3" s="247"/>
    </row>
    <row r="4" spans="1:109" s="245" customFormat="1" ht="13.2" x14ac:dyDescent="0.2">
      <c r="A4" s="351"/>
      <c r="B4" s="351"/>
      <c r="C4" s="351"/>
      <c r="D4" s="351"/>
      <c r="E4" s="351"/>
      <c r="F4" s="351"/>
      <c r="G4" s="351"/>
      <c r="H4" s="351"/>
      <c r="I4" s="351"/>
      <c r="J4" s="351"/>
      <c r="K4" s="351"/>
      <c r="L4" s="351"/>
      <c r="M4" s="351"/>
      <c r="N4" s="351"/>
      <c r="O4" s="351"/>
      <c r="P4" s="351"/>
      <c r="Q4" s="351"/>
      <c r="R4" s="351"/>
      <c r="S4" s="351"/>
      <c r="T4" s="351"/>
      <c r="U4" s="351"/>
      <c r="V4" s="351"/>
      <c r="W4" s="351"/>
      <c r="X4" s="351"/>
      <c r="Y4" s="351"/>
      <c r="Z4" s="351"/>
      <c r="AA4" s="351"/>
      <c r="AB4" s="351"/>
      <c r="AC4" s="351"/>
      <c r="AD4" s="351"/>
      <c r="AE4" s="351"/>
      <c r="AF4" s="351"/>
      <c r="AG4" s="351"/>
      <c r="AH4" s="351"/>
      <c r="AI4" s="351"/>
      <c r="AJ4" s="351"/>
      <c r="AK4" s="351"/>
      <c r="AL4" s="351"/>
      <c r="AM4" s="351"/>
      <c r="AN4" s="351"/>
      <c r="AO4" s="351"/>
      <c r="AP4" s="351"/>
      <c r="AQ4" s="351"/>
      <c r="AR4" s="351"/>
      <c r="AS4" s="351"/>
      <c r="AT4" s="351"/>
      <c r="AU4" s="351"/>
      <c r="AV4" s="351"/>
      <c r="AW4" s="351"/>
      <c r="AX4" s="351"/>
      <c r="AY4" s="351"/>
      <c r="AZ4" s="351"/>
      <c r="BA4" s="351"/>
      <c r="BB4" s="351"/>
      <c r="BC4" s="351"/>
      <c r="BD4" s="351"/>
      <c r="BE4" s="351"/>
      <c r="BF4" s="351"/>
      <c r="BG4" s="351"/>
      <c r="BH4" s="351"/>
      <c r="BI4" s="351"/>
      <c r="BJ4" s="351"/>
      <c r="BK4" s="351"/>
      <c r="BL4" s="351"/>
      <c r="BM4" s="351"/>
      <c r="BN4" s="351"/>
      <c r="BO4" s="351"/>
      <c r="BP4" s="351"/>
      <c r="BQ4" s="351"/>
      <c r="BR4" s="351"/>
      <c r="BS4" s="351"/>
      <c r="BT4" s="351"/>
      <c r="BU4" s="351"/>
      <c r="BV4" s="351"/>
      <c r="BW4" s="351"/>
      <c r="BX4" s="351"/>
      <c r="BY4" s="351"/>
      <c r="BZ4" s="351"/>
      <c r="CA4" s="351"/>
      <c r="CB4" s="351"/>
      <c r="CC4" s="351"/>
      <c r="CD4" s="351"/>
      <c r="CE4" s="351"/>
      <c r="CF4" s="351"/>
      <c r="CG4" s="351"/>
      <c r="CH4" s="351"/>
      <c r="CI4" s="351"/>
      <c r="CJ4" s="351"/>
      <c r="CK4" s="351"/>
      <c r="CL4" s="351"/>
      <c r="CM4" s="351"/>
      <c r="CN4" s="351"/>
      <c r="CO4" s="351"/>
      <c r="CP4" s="351"/>
      <c r="CQ4" s="351"/>
      <c r="CR4" s="351"/>
      <c r="CS4" s="351"/>
      <c r="CT4" s="351"/>
      <c r="CU4" s="351"/>
      <c r="CV4" s="351"/>
      <c r="CW4" s="351"/>
      <c r="CX4" s="351"/>
      <c r="CY4" s="351"/>
      <c r="CZ4" s="351"/>
      <c r="DA4" s="351"/>
      <c r="DB4" s="351"/>
      <c r="DC4" s="351"/>
      <c r="DD4" s="351"/>
      <c r="DE4" s="351"/>
    </row>
    <row r="5" spans="1:109" s="245" customFormat="1" ht="13.2" x14ac:dyDescent="0.2">
      <c r="A5" s="351"/>
      <c r="B5" s="351"/>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c r="AM5" s="351"/>
      <c r="AN5" s="351"/>
      <c r="AO5" s="351"/>
      <c r="AP5" s="351"/>
      <c r="AQ5" s="351"/>
      <c r="AR5" s="351"/>
      <c r="AS5" s="351"/>
      <c r="AT5" s="351"/>
      <c r="AU5" s="351"/>
      <c r="AV5" s="351"/>
      <c r="AW5" s="351"/>
      <c r="AX5" s="351"/>
      <c r="AY5" s="351"/>
      <c r="AZ5" s="351"/>
      <c r="BA5" s="351"/>
      <c r="BB5" s="351"/>
      <c r="BC5" s="351"/>
      <c r="BD5" s="351"/>
      <c r="BE5" s="351"/>
      <c r="BF5" s="351"/>
      <c r="BG5" s="351"/>
      <c r="BH5" s="351"/>
      <c r="BI5" s="351"/>
      <c r="BJ5" s="351"/>
      <c r="BK5" s="351"/>
      <c r="BL5" s="351"/>
      <c r="BM5" s="351"/>
      <c r="BN5" s="351"/>
      <c r="BO5" s="351"/>
      <c r="BP5" s="351"/>
      <c r="BQ5" s="351"/>
      <c r="BR5" s="351"/>
      <c r="BS5" s="351"/>
      <c r="BT5" s="351"/>
      <c r="BU5" s="351"/>
      <c r="BV5" s="351"/>
      <c r="BW5" s="351"/>
      <c r="BX5" s="351"/>
      <c r="BY5" s="351"/>
      <c r="BZ5" s="351"/>
      <c r="CA5" s="351"/>
      <c r="CB5" s="351"/>
      <c r="CC5" s="351"/>
      <c r="CD5" s="351"/>
      <c r="CE5" s="351"/>
      <c r="CF5" s="351"/>
      <c r="CG5" s="351"/>
      <c r="CH5" s="351"/>
      <c r="CI5" s="351"/>
      <c r="CJ5" s="351"/>
      <c r="CK5" s="351"/>
      <c r="CL5" s="351"/>
      <c r="CM5" s="351"/>
      <c r="CN5" s="351"/>
      <c r="CO5" s="351"/>
      <c r="CP5" s="351"/>
      <c r="CQ5" s="351"/>
      <c r="CR5" s="351"/>
      <c r="CS5" s="351"/>
      <c r="CT5" s="351"/>
      <c r="CU5" s="351"/>
      <c r="CV5" s="351"/>
      <c r="CW5" s="351"/>
      <c r="CX5" s="351"/>
      <c r="CY5" s="351"/>
      <c r="CZ5" s="351"/>
      <c r="DA5" s="351"/>
      <c r="DB5" s="351"/>
      <c r="DC5" s="351"/>
      <c r="DD5" s="351"/>
      <c r="DE5" s="351"/>
    </row>
    <row r="6" spans="1:109" s="245" customFormat="1" ht="13.2" x14ac:dyDescent="0.2">
      <c r="A6" s="351"/>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c r="BQ6" s="351"/>
      <c r="BR6" s="351"/>
      <c r="BS6" s="351"/>
      <c r="BT6" s="351"/>
      <c r="BU6" s="351"/>
      <c r="BV6" s="351"/>
      <c r="BW6" s="351"/>
      <c r="BX6" s="351"/>
      <c r="BY6" s="351"/>
      <c r="BZ6" s="351"/>
      <c r="CA6" s="351"/>
      <c r="CB6" s="351"/>
      <c r="CC6" s="351"/>
      <c r="CD6" s="351"/>
      <c r="CE6" s="351"/>
      <c r="CF6" s="351"/>
      <c r="CG6" s="351"/>
      <c r="CH6" s="351"/>
      <c r="CI6" s="351"/>
      <c r="CJ6" s="351"/>
      <c r="CK6" s="351"/>
      <c r="CL6" s="351"/>
      <c r="CM6" s="351"/>
      <c r="CN6" s="351"/>
      <c r="CO6" s="351"/>
      <c r="CP6" s="351"/>
      <c r="CQ6" s="351"/>
      <c r="CR6" s="351"/>
      <c r="CS6" s="351"/>
      <c r="CT6" s="351"/>
      <c r="CU6" s="351"/>
      <c r="CV6" s="351"/>
      <c r="CW6" s="351"/>
      <c r="CX6" s="351"/>
      <c r="CY6" s="351"/>
      <c r="CZ6" s="351"/>
      <c r="DA6" s="351"/>
      <c r="DB6" s="351"/>
      <c r="DC6" s="351"/>
      <c r="DD6" s="351"/>
      <c r="DE6" s="351"/>
    </row>
    <row r="7" spans="1:109" s="245" customFormat="1" ht="13.2" x14ac:dyDescent="0.2">
      <c r="A7" s="351"/>
      <c r="B7" s="351"/>
      <c r="C7" s="351"/>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c r="AD7" s="351"/>
      <c r="AE7" s="351"/>
      <c r="AF7" s="351"/>
      <c r="AG7" s="351"/>
      <c r="AH7" s="351"/>
      <c r="AI7" s="351"/>
      <c r="AJ7" s="351"/>
      <c r="AK7" s="351"/>
      <c r="AL7" s="351"/>
      <c r="AM7" s="351"/>
      <c r="AN7" s="351"/>
      <c r="AO7" s="351"/>
      <c r="AP7" s="351"/>
      <c r="AQ7" s="351"/>
      <c r="AR7" s="351"/>
      <c r="AS7" s="351"/>
      <c r="AT7" s="351"/>
      <c r="AU7" s="351"/>
      <c r="AV7" s="351"/>
      <c r="AW7" s="351"/>
      <c r="AX7" s="351"/>
      <c r="AY7" s="351"/>
      <c r="AZ7" s="351"/>
      <c r="BA7" s="351"/>
      <c r="BB7" s="351"/>
      <c r="BC7" s="351"/>
      <c r="BD7" s="351"/>
      <c r="BE7" s="351"/>
      <c r="BF7" s="351"/>
      <c r="BG7" s="351"/>
      <c r="BH7" s="351"/>
      <c r="BI7" s="351"/>
      <c r="BJ7" s="351"/>
      <c r="BK7" s="351"/>
      <c r="BL7" s="351"/>
      <c r="BM7" s="351"/>
      <c r="BN7" s="351"/>
      <c r="BO7" s="351"/>
      <c r="BP7" s="351"/>
      <c r="BQ7" s="351"/>
      <c r="BR7" s="351"/>
      <c r="BS7" s="351"/>
      <c r="BT7" s="351"/>
      <c r="BU7" s="351"/>
      <c r="BV7" s="351"/>
      <c r="BW7" s="351"/>
      <c r="BX7" s="351"/>
      <c r="BY7" s="351"/>
      <c r="BZ7" s="351"/>
      <c r="CA7" s="351"/>
      <c r="CB7" s="351"/>
      <c r="CC7" s="351"/>
      <c r="CD7" s="351"/>
      <c r="CE7" s="351"/>
      <c r="CF7" s="351"/>
      <c r="CG7" s="351"/>
      <c r="CH7" s="351"/>
      <c r="CI7" s="351"/>
      <c r="CJ7" s="351"/>
      <c r="CK7" s="351"/>
      <c r="CL7" s="351"/>
      <c r="CM7" s="351"/>
      <c r="CN7" s="351"/>
      <c r="CO7" s="351"/>
      <c r="CP7" s="351"/>
      <c r="CQ7" s="351"/>
      <c r="CR7" s="351"/>
      <c r="CS7" s="351"/>
      <c r="CT7" s="351"/>
      <c r="CU7" s="351"/>
      <c r="CV7" s="351"/>
      <c r="CW7" s="351"/>
      <c r="CX7" s="351"/>
      <c r="CY7" s="351"/>
      <c r="CZ7" s="351"/>
      <c r="DA7" s="351"/>
      <c r="DB7" s="351"/>
      <c r="DC7" s="351"/>
      <c r="DD7" s="351"/>
      <c r="DE7" s="351"/>
    </row>
    <row r="8" spans="1:109" s="245" customFormat="1" ht="13.2" x14ac:dyDescent="0.2">
      <c r="A8" s="351"/>
      <c r="B8" s="351"/>
      <c r="C8" s="351"/>
      <c r="D8" s="351"/>
      <c r="E8" s="351"/>
      <c r="F8" s="351"/>
      <c r="G8" s="351"/>
      <c r="H8" s="351"/>
      <c r="I8" s="351"/>
      <c r="J8" s="351"/>
      <c r="K8" s="351"/>
      <c r="L8" s="351"/>
      <c r="M8" s="351"/>
      <c r="N8" s="351"/>
      <c r="O8" s="351"/>
      <c r="P8" s="351"/>
      <c r="Q8" s="351"/>
      <c r="R8" s="351"/>
      <c r="S8" s="351"/>
      <c r="T8" s="351"/>
      <c r="U8" s="351"/>
      <c r="V8" s="351"/>
      <c r="W8" s="351"/>
      <c r="X8" s="351"/>
      <c r="Y8" s="351"/>
      <c r="Z8" s="351"/>
      <c r="AA8" s="351"/>
      <c r="AB8" s="351"/>
      <c r="AC8" s="351"/>
      <c r="AD8" s="351"/>
      <c r="AE8" s="351"/>
      <c r="AF8" s="351"/>
      <c r="AG8" s="351"/>
      <c r="AH8" s="351"/>
      <c r="AI8" s="351"/>
      <c r="AJ8" s="351"/>
      <c r="AK8" s="351"/>
      <c r="AL8" s="351"/>
      <c r="AM8" s="351"/>
      <c r="AN8" s="351"/>
      <c r="AO8" s="351"/>
      <c r="AP8" s="351"/>
      <c r="AQ8" s="351"/>
      <c r="AR8" s="351"/>
      <c r="AS8" s="351"/>
      <c r="AT8" s="351"/>
      <c r="AU8" s="351"/>
      <c r="AV8" s="351"/>
      <c r="AW8" s="351"/>
      <c r="AX8" s="351"/>
      <c r="AY8" s="351"/>
      <c r="AZ8" s="351"/>
      <c r="BA8" s="351"/>
      <c r="BB8" s="351"/>
      <c r="BC8" s="351"/>
      <c r="BD8" s="351"/>
      <c r="BE8" s="351"/>
      <c r="BF8" s="351"/>
      <c r="BG8" s="351"/>
      <c r="BH8" s="351"/>
      <c r="BI8" s="351"/>
      <c r="BJ8" s="351"/>
      <c r="BK8" s="351"/>
      <c r="BL8" s="351"/>
      <c r="BM8" s="351"/>
      <c r="BN8" s="351"/>
      <c r="BO8" s="351"/>
      <c r="BP8" s="351"/>
      <c r="BQ8" s="351"/>
      <c r="BR8" s="351"/>
      <c r="BS8" s="351"/>
      <c r="BT8" s="351"/>
      <c r="BU8" s="351"/>
      <c r="BV8" s="351"/>
      <c r="BW8" s="351"/>
      <c r="BX8" s="351"/>
      <c r="BY8" s="351"/>
      <c r="BZ8" s="351"/>
      <c r="CA8" s="351"/>
      <c r="CB8" s="351"/>
      <c r="CC8" s="351"/>
      <c r="CD8" s="351"/>
      <c r="CE8" s="351"/>
      <c r="CF8" s="351"/>
      <c r="CG8" s="351"/>
      <c r="CH8" s="351"/>
      <c r="CI8" s="351"/>
      <c r="CJ8" s="351"/>
      <c r="CK8" s="351"/>
      <c r="CL8" s="351"/>
      <c r="CM8" s="351"/>
      <c r="CN8" s="351"/>
      <c r="CO8" s="351"/>
      <c r="CP8" s="351"/>
      <c r="CQ8" s="351"/>
      <c r="CR8" s="351"/>
      <c r="CS8" s="351"/>
      <c r="CT8" s="351"/>
      <c r="CU8" s="351"/>
      <c r="CV8" s="351"/>
      <c r="CW8" s="351"/>
      <c r="CX8" s="351"/>
      <c r="CY8" s="351"/>
      <c r="CZ8" s="351"/>
      <c r="DA8" s="351"/>
      <c r="DB8" s="351"/>
      <c r="DC8" s="351"/>
      <c r="DD8" s="351"/>
      <c r="DE8" s="351"/>
    </row>
    <row r="9" spans="1:109" s="245" customFormat="1" ht="13.2" x14ac:dyDescent="0.2">
      <c r="A9" s="351"/>
      <c r="B9" s="351"/>
      <c r="C9" s="351"/>
      <c r="D9" s="351"/>
      <c r="E9" s="351"/>
      <c r="F9" s="351"/>
      <c r="G9" s="351"/>
      <c r="H9" s="351"/>
      <c r="I9" s="351"/>
      <c r="J9" s="351"/>
      <c r="K9" s="351"/>
      <c r="L9" s="351"/>
      <c r="M9" s="351"/>
      <c r="N9" s="351"/>
      <c r="O9" s="351"/>
      <c r="P9" s="351"/>
      <c r="Q9" s="351"/>
      <c r="R9" s="351"/>
      <c r="S9" s="351"/>
      <c r="T9" s="351"/>
      <c r="U9" s="351"/>
      <c r="V9" s="351"/>
      <c r="W9" s="351"/>
      <c r="X9" s="351"/>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1"/>
      <c r="BU9" s="351"/>
      <c r="BV9" s="351"/>
      <c r="BW9" s="351"/>
      <c r="BX9" s="351"/>
      <c r="BY9" s="351"/>
      <c r="BZ9" s="351"/>
      <c r="CA9" s="351"/>
      <c r="CB9" s="351"/>
      <c r="CC9" s="351"/>
      <c r="CD9" s="351"/>
      <c r="CE9" s="351"/>
      <c r="CF9" s="351"/>
      <c r="CG9" s="351"/>
      <c r="CH9" s="351"/>
      <c r="CI9" s="351"/>
      <c r="CJ9" s="351"/>
      <c r="CK9" s="351"/>
      <c r="CL9" s="351"/>
      <c r="CM9" s="351"/>
      <c r="CN9" s="351"/>
      <c r="CO9" s="351"/>
      <c r="CP9" s="351"/>
      <c r="CQ9" s="351"/>
      <c r="CR9" s="351"/>
      <c r="CS9" s="351"/>
      <c r="CT9" s="351"/>
      <c r="CU9" s="351"/>
      <c r="CV9" s="351"/>
      <c r="CW9" s="351"/>
      <c r="CX9" s="351"/>
      <c r="CY9" s="351"/>
      <c r="CZ9" s="351"/>
      <c r="DA9" s="351"/>
      <c r="DB9" s="351"/>
      <c r="DC9" s="351"/>
      <c r="DD9" s="351"/>
      <c r="DE9" s="351"/>
    </row>
    <row r="10" spans="1:109" s="245" customFormat="1" ht="13.2" x14ac:dyDescent="0.2">
      <c r="A10" s="351"/>
      <c r="B10" s="351"/>
      <c r="C10" s="351"/>
      <c r="D10" s="351"/>
      <c r="E10" s="351"/>
      <c r="F10" s="351"/>
      <c r="G10" s="351"/>
      <c r="H10" s="351"/>
      <c r="I10" s="351"/>
      <c r="J10" s="351"/>
      <c r="K10" s="351"/>
      <c r="L10" s="351"/>
      <c r="M10" s="351"/>
      <c r="N10" s="351"/>
      <c r="O10" s="351"/>
      <c r="P10" s="351"/>
      <c r="Q10" s="351"/>
      <c r="R10" s="351"/>
      <c r="S10" s="351"/>
      <c r="T10" s="351"/>
      <c r="U10" s="351"/>
      <c r="V10" s="351"/>
      <c r="W10" s="351"/>
      <c r="X10" s="351"/>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1"/>
      <c r="BW10" s="351"/>
      <c r="BX10" s="351"/>
      <c r="BY10" s="351"/>
      <c r="BZ10" s="351"/>
      <c r="CA10" s="351"/>
      <c r="CB10" s="351"/>
      <c r="CC10" s="351"/>
      <c r="CD10" s="351"/>
      <c r="CE10" s="351"/>
      <c r="CF10" s="351"/>
      <c r="CG10" s="351"/>
      <c r="CH10" s="351"/>
      <c r="CI10" s="351"/>
      <c r="CJ10" s="351"/>
      <c r="CK10" s="351"/>
      <c r="CL10" s="351"/>
      <c r="CM10" s="351"/>
      <c r="CN10" s="351"/>
      <c r="CO10" s="351"/>
      <c r="CP10" s="351"/>
      <c r="CQ10" s="351"/>
      <c r="CR10" s="351"/>
      <c r="CS10" s="351"/>
      <c r="CT10" s="351"/>
      <c r="CU10" s="351"/>
      <c r="CV10" s="351"/>
      <c r="CW10" s="351"/>
      <c r="CX10" s="351"/>
      <c r="CY10" s="351"/>
      <c r="CZ10" s="351"/>
      <c r="DA10" s="351"/>
      <c r="DB10" s="351"/>
      <c r="DC10" s="351"/>
      <c r="DD10" s="351"/>
      <c r="DE10" s="351"/>
    </row>
    <row r="11" spans="1:109" s="245" customFormat="1" ht="13.2" x14ac:dyDescent="0.2">
      <c r="A11" s="351"/>
      <c r="B11" s="351"/>
      <c r="C11" s="351"/>
      <c r="D11" s="351"/>
      <c r="E11" s="351"/>
      <c r="F11" s="351"/>
      <c r="G11" s="351"/>
      <c r="H11" s="351"/>
      <c r="I11" s="351"/>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1"/>
      <c r="BZ11" s="351"/>
      <c r="CA11" s="351"/>
      <c r="CB11" s="351"/>
      <c r="CC11" s="351"/>
      <c r="CD11" s="351"/>
      <c r="CE11" s="351"/>
      <c r="CF11" s="351"/>
      <c r="CG11" s="351"/>
      <c r="CH11" s="351"/>
      <c r="CI11" s="351"/>
      <c r="CJ11" s="351"/>
      <c r="CK11" s="351"/>
      <c r="CL11" s="351"/>
      <c r="CM11" s="351"/>
      <c r="CN11" s="351"/>
      <c r="CO11" s="351"/>
      <c r="CP11" s="351"/>
      <c r="CQ11" s="351"/>
      <c r="CR11" s="351"/>
      <c r="CS11" s="351"/>
      <c r="CT11" s="351"/>
      <c r="CU11" s="351"/>
      <c r="CV11" s="351"/>
      <c r="CW11" s="351"/>
      <c r="CX11" s="351"/>
      <c r="CY11" s="351"/>
      <c r="CZ11" s="351"/>
      <c r="DA11" s="351"/>
      <c r="DB11" s="351"/>
      <c r="DC11" s="351"/>
      <c r="DD11" s="351"/>
      <c r="DE11" s="351"/>
    </row>
    <row r="12" spans="1:109" s="245" customFormat="1" ht="13.2" x14ac:dyDescent="0.2">
      <c r="A12" s="351"/>
      <c r="B12" s="351"/>
      <c r="C12" s="351"/>
      <c r="D12" s="351"/>
      <c r="E12" s="351"/>
      <c r="F12" s="351"/>
      <c r="G12" s="351"/>
      <c r="H12" s="351"/>
      <c r="I12" s="351"/>
      <c r="J12" s="351"/>
      <c r="K12" s="351"/>
      <c r="L12" s="351"/>
      <c r="M12" s="351"/>
      <c r="N12" s="351"/>
      <c r="O12" s="351"/>
      <c r="P12" s="351"/>
      <c r="Q12" s="351"/>
      <c r="R12" s="351"/>
      <c r="S12" s="351"/>
      <c r="T12" s="351"/>
      <c r="U12" s="351"/>
      <c r="V12" s="351"/>
      <c r="W12" s="351"/>
      <c r="X12" s="351"/>
      <c r="Y12" s="351"/>
      <c r="Z12" s="351"/>
      <c r="AA12" s="351"/>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1"/>
      <c r="BZ12" s="351"/>
      <c r="CA12" s="351"/>
      <c r="CB12" s="351"/>
      <c r="CC12" s="351"/>
      <c r="CD12" s="351"/>
      <c r="CE12" s="351"/>
      <c r="CF12" s="351"/>
      <c r="CG12" s="351"/>
      <c r="CH12" s="351"/>
      <c r="CI12" s="351"/>
      <c r="CJ12" s="351"/>
      <c r="CK12" s="351"/>
      <c r="CL12" s="351"/>
      <c r="CM12" s="351"/>
      <c r="CN12" s="351"/>
      <c r="CO12" s="351"/>
      <c r="CP12" s="351"/>
      <c r="CQ12" s="351"/>
      <c r="CR12" s="351"/>
      <c r="CS12" s="351"/>
      <c r="CT12" s="351"/>
      <c r="CU12" s="351"/>
      <c r="CV12" s="351"/>
      <c r="CW12" s="351"/>
      <c r="CX12" s="351"/>
      <c r="CY12" s="351"/>
      <c r="CZ12" s="351"/>
      <c r="DA12" s="351"/>
      <c r="DB12" s="351"/>
      <c r="DC12" s="351"/>
      <c r="DD12" s="351"/>
      <c r="DE12" s="351"/>
    </row>
    <row r="13" spans="1:109" s="245" customFormat="1" ht="13.2" x14ac:dyDescent="0.2">
      <c r="A13" s="351"/>
      <c r="B13" s="351"/>
      <c r="C13" s="351"/>
      <c r="D13" s="351"/>
      <c r="E13" s="351"/>
      <c r="F13" s="351"/>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row>
    <row r="14" spans="1:109" s="245" customFormat="1" ht="13.2" x14ac:dyDescent="0.2">
      <c r="A14" s="351"/>
      <c r="B14" s="351"/>
      <c r="C14" s="351"/>
      <c r="D14" s="351"/>
      <c r="E14" s="351"/>
      <c r="F14" s="351"/>
      <c r="G14" s="351"/>
      <c r="H14" s="351"/>
      <c r="I14" s="351"/>
      <c r="J14" s="351"/>
      <c r="K14" s="351"/>
      <c r="L14" s="351"/>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1"/>
      <c r="BT14" s="351"/>
      <c r="BU14" s="351"/>
      <c r="BV14" s="351"/>
      <c r="BW14" s="351"/>
      <c r="BX14" s="351"/>
      <c r="BY14" s="351"/>
      <c r="BZ14" s="351"/>
      <c r="CA14" s="351"/>
      <c r="CB14" s="351"/>
      <c r="CC14" s="351"/>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row>
    <row r="15" spans="1:109" s="245" customFormat="1" ht="13.2" x14ac:dyDescent="0.2">
      <c r="A15" s="247"/>
      <c r="B15" s="351"/>
      <c r="C15" s="351"/>
      <c r="D15" s="351"/>
      <c r="E15" s="351"/>
      <c r="F15" s="351"/>
      <c r="G15" s="351"/>
      <c r="H15" s="351"/>
      <c r="I15" s="351"/>
      <c r="J15" s="351"/>
      <c r="K15" s="351"/>
      <c r="L15" s="351"/>
      <c r="M15" s="351"/>
      <c r="N15" s="351"/>
      <c r="O15" s="351"/>
      <c r="P15" s="351"/>
      <c r="Q15" s="351"/>
      <c r="R15" s="351"/>
      <c r="S15" s="351"/>
      <c r="T15" s="351"/>
      <c r="U15" s="351"/>
      <c r="V15" s="351"/>
      <c r="W15" s="351"/>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1"/>
      <c r="BT15" s="351"/>
      <c r="BU15" s="351"/>
      <c r="BV15" s="351"/>
      <c r="BW15" s="351"/>
      <c r="BX15" s="351"/>
      <c r="BY15" s="351"/>
      <c r="BZ15" s="351"/>
      <c r="CA15" s="351"/>
      <c r="CB15" s="351"/>
      <c r="CC15" s="351"/>
      <c r="CD15" s="351"/>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row>
    <row r="16" spans="1:109" s="245" customFormat="1" ht="13.2" x14ac:dyDescent="0.2">
      <c r="A16" s="247"/>
      <c r="B16" s="351"/>
      <c r="C16" s="351"/>
      <c r="D16" s="351"/>
      <c r="E16" s="351"/>
      <c r="F16" s="351"/>
      <c r="G16" s="351"/>
      <c r="H16" s="351"/>
      <c r="I16" s="351"/>
      <c r="J16" s="351"/>
      <c r="K16" s="351"/>
      <c r="L16" s="351"/>
      <c r="M16" s="351"/>
      <c r="N16" s="351"/>
      <c r="O16" s="351"/>
      <c r="P16" s="351"/>
      <c r="Q16" s="351"/>
      <c r="R16" s="351"/>
      <c r="S16" s="351"/>
      <c r="T16" s="351"/>
      <c r="U16" s="351"/>
      <c r="V16" s="351"/>
      <c r="W16" s="351"/>
      <c r="X16" s="351"/>
      <c r="Y16" s="351"/>
      <c r="Z16" s="351"/>
      <c r="AA16" s="351"/>
      <c r="AB16" s="351"/>
      <c r="AC16" s="351"/>
      <c r="AD16" s="351"/>
      <c r="AE16" s="351"/>
      <c r="AF16" s="351"/>
      <c r="AG16" s="351"/>
      <c r="AH16" s="351"/>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51"/>
      <c r="BG16" s="351"/>
      <c r="BH16" s="351"/>
      <c r="BI16" s="351"/>
      <c r="BJ16" s="351"/>
      <c r="BK16" s="351"/>
      <c r="BL16" s="351"/>
      <c r="BM16" s="351"/>
      <c r="BN16" s="351"/>
      <c r="BO16" s="351"/>
      <c r="BP16" s="351"/>
      <c r="BQ16" s="351"/>
      <c r="BR16" s="351"/>
      <c r="BS16" s="351"/>
      <c r="BT16" s="351"/>
      <c r="BU16" s="351"/>
      <c r="BV16" s="351"/>
      <c r="BW16" s="351"/>
      <c r="BX16" s="351"/>
      <c r="BY16" s="351"/>
      <c r="BZ16" s="351"/>
      <c r="CA16" s="351"/>
      <c r="CB16" s="351"/>
      <c r="CC16" s="351"/>
      <c r="CD16" s="351"/>
      <c r="CE16" s="351"/>
      <c r="CF16" s="351"/>
      <c r="CG16" s="351"/>
      <c r="CH16" s="351"/>
      <c r="CI16" s="351"/>
      <c r="CJ16" s="351"/>
      <c r="CK16" s="351"/>
      <c r="CL16" s="351"/>
      <c r="CM16" s="351"/>
      <c r="CN16" s="351"/>
      <c r="CO16" s="351"/>
      <c r="CP16" s="351"/>
      <c r="CQ16" s="351"/>
      <c r="CR16" s="351"/>
      <c r="CS16" s="351"/>
      <c r="CT16" s="351"/>
      <c r="CU16" s="351"/>
      <c r="CV16" s="351"/>
      <c r="CW16" s="351"/>
      <c r="CX16" s="351"/>
      <c r="CY16" s="351"/>
      <c r="CZ16" s="351"/>
      <c r="DA16" s="351"/>
      <c r="DB16" s="351"/>
      <c r="DC16" s="351"/>
      <c r="DD16" s="351"/>
      <c r="DE16" s="351"/>
    </row>
    <row r="17" spans="1:109" s="245" customFormat="1" ht="13.2" x14ac:dyDescent="0.2">
      <c r="A17" s="247"/>
      <c r="B17" s="351"/>
      <c r="C17" s="351"/>
      <c r="D17" s="351"/>
      <c r="E17" s="351"/>
      <c r="F17" s="351"/>
      <c r="G17" s="351"/>
      <c r="H17" s="351"/>
      <c r="I17" s="351"/>
      <c r="J17" s="351"/>
      <c r="K17" s="351"/>
      <c r="L17" s="351"/>
      <c r="M17" s="351"/>
      <c r="N17" s="351"/>
      <c r="O17" s="351"/>
      <c r="P17" s="351"/>
      <c r="Q17" s="351"/>
      <c r="R17" s="351"/>
      <c r="S17" s="351"/>
      <c r="T17" s="351"/>
      <c r="U17" s="351"/>
      <c r="V17" s="351"/>
      <c r="W17" s="351"/>
      <c r="X17" s="351"/>
      <c r="Y17" s="351"/>
      <c r="Z17" s="351"/>
      <c r="AA17" s="351"/>
      <c r="AB17" s="351"/>
      <c r="AC17" s="351"/>
      <c r="AD17" s="351"/>
      <c r="AE17" s="351"/>
      <c r="AF17" s="351"/>
      <c r="AG17" s="351"/>
      <c r="AH17" s="351"/>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51"/>
      <c r="BG17" s="351"/>
      <c r="BH17" s="351"/>
      <c r="BI17" s="351"/>
      <c r="BJ17" s="351"/>
      <c r="BK17" s="351"/>
      <c r="BL17" s="351"/>
      <c r="BM17" s="351"/>
      <c r="BN17" s="351"/>
      <c r="BO17" s="351"/>
      <c r="BP17" s="351"/>
      <c r="BQ17" s="351"/>
      <c r="BR17" s="351"/>
      <c r="BS17" s="351"/>
      <c r="BT17" s="351"/>
      <c r="BU17" s="351"/>
      <c r="BV17" s="351"/>
      <c r="BW17" s="351"/>
      <c r="BX17" s="351"/>
      <c r="BY17" s="351"/>
      <c r="BZ17" s="351"/>
      <c r="CA17" s="351"/>
      <c r="CB17" s="351"/>
      <c r="CC17" s="351"/>
      <c r="CD17" s="351"/>
      <c r="CE17" s="351"/>
      <c r="CF17" s="351"/>
      <c r="CG17" s="351"/>
      <c r="CH17" s="351"/>
      <c r="CI17" s="351"/>
      <c r="CJ17" s="351"/>
      <c r="CK17" s="351"/>
      <c r="CL17" s="351"/>
      <c r="CM17" s="351"/>
      <c r="CN17" s="351"/>
      <c r="CO17" s="351"/>
      <c r="CP17" s="351"/>
      <c r="CQ17" s="351"/>
      <c r="CR17" s="351"/>
      <c r="CS17" s="351"/>
      <c r="CT17" s="351"/>
      <c r="CU17" s="351"/>
      <c r="CV17" s="351"/>
      <c r="CW17" s="351"/>
      <c r="CX17" s="351"/>
      <c r="CY17" s="351"/>
      <c r="CZ17" s="351"/>
      <c r="DA17" s="351"/>
      <c r="DB17" s="351"/>
      <c r="DC17" s="351"/>
      <c r="DD17" s="351"/>
      <c r="DE17" s="351"/>
    </row>
    <row r="18" spans="1:109" s="245" customFormat="1" ht="13.2" x14ac:dyDescent="0.2">
      <c r="A18" s="247"/>
      <c r="B18" s="351"/>
      <c r="C18" s="351"/>
      <c r="D18" s="351"/>
      <c r="E18" s="351"/>
      <c r="F18" s="351"/>
      <c r="G18" s="351"/>
      <c r="H18" s="351"/>
      <c r="I18" s="351"/>
      <c r="J18" s="351"/>
      <c r="K18" s="351"/>
      <c r="L18" s="351"/>
      <c r="M18" s="351"/>
      <c r="N18" s="351"/>
      <c r="O18" s="351"/>
      <c r="P18" s="351"/>
      <c r="Q18" s="351"/>
      <c r="R18" s="351"/>
      <c r="S18" s="351"/>
      <c r="T18" s="351"/>
      <c r="U18" s="351"/>
      <c r="V18" s="351"/>
      <c r="W18" s="351"/>
      <c r="X18" s="351"/>
      <c r="Y18" s="351"/>
      <c r="Z18" s="351"/>
      <c r="AA18" s="351"/>
      <c r="AB18" s="351"/>
      <c r="AC18" s="351"/>
      <c r="AD18" s="351"/>
      <c r="AE18" s="351"/>
      <c r="AF18" s="351"/>
      <c r="AG18" s="351"/>
      <c r="AH18" s="351"/>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51"/>
      <c r="BG18" s="351"/>
      <c r="BH18" s="351"/>
      <c r="BI18" s="351"/>
      <c r="BJ18" s="351"/>
      <c r="BK18" s="351"/>
      <c r="BL18" s="351"/>
      <c r="BM18" s="351"/>
      <c r="BN18" s="351"/>
      <c r="BO18" s="351"/>
      <c r="BP18" s="351"/>
      <c r="BQ18" s="351"/>
      <c r="BR18" s="351"/>
      <c r="BS18" s="351"/>
      <c r="BT18" s="351"/>
      <c r="BU18" s="351"/>
      <c r="BV18" s="351"/>
      <c r="BW18" s="351"/>
      <c r="BX18" s="351"/>
      <c r="BY18" s="351"/>
      <c r="BZ18" s="351"/>
      <c r="CA18" s="351"/>
      <c r="CB18" s="351"/>
      <c r="CC18" s="351"/>
      <c r="CD18" s="351"/>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1"/>
      <c r="DB18" s="351"/>
      <c r="DC18" s="351"/>
      <c r="DD18" s="351"/>
      <c r="DE18" s="351"/>
    </row>
    <row r="19" spans="1:109" ht="13.2" x14ac:dyDescent="0.2">
      <c r="DD19" s="247"/>
      <c r="DE19" s="247"/>
    </row>
    <row r="20" spans="1:109" ht="13.2" x14ac:dyDescent="0.2">
      <c r="DD20" s="247"/>
      <c r="DE20" s="247"/>
    </row>
    <row r="21" spans="1:109" ht="17.25" customHeight="1" x14ac:dyDescent="0.2">
      <c r="B21" s="352"/>
      <c r="C21" s="249"/>
      <c r="D21" s="249"/>
      <c r="E21" s="249"/>
      <c r="F21" s="249"/>
      <c r="G21" s="249"/>
      <c r="H21" s="249"/>
      <c r="I21" s="249"/>
      <c r="J21" s="249"/>
      <c r="K21" s="249"/>
      <c r="L21" s="249"/>
      <c r="M21" s="249"/>
      <c r="N21" s="353"/>
      <c r="O21" s="249"/>
      <c r="P21" s="249"/>
      <c r="Q21" s="249"/>
      <c r="R21" s="249"/>
      <c r="S21" s="249"/>
      <c r="T21" s="249"/>
      <c r="U21" s="249"/>
      <c r="V21" s="249"/>
      <c r="W21" s="249"/>
      <c r="X21" s="249"/>
      <c r="Y21" s="249"/>
      <c r="Z21" s="249"/>
      <c r="AA21" s="249"/>
      <c r="AB21" s="249"/>
      <c r="AC21" s="249"/>
      <c r="AD21" s="249"/>
      <c r="AE21" s="249"/>
      <c r="AF21" s="249"/>
      <c r="AG21" s="249"/>
      <c r="AH21" s="249"/>
      <c r="AI21" s="249"/>
      <c r="AJ21" s="249"/>
      <c r="AK21" s="249"/>
      <c r="AL21" s="249"/>
      <c r="AM21" s="249"/>
      <c r="AN21" s="249"/>
      <c r="AO21" s="249"/>
      <c r="AP21" s="249"/>
      <c r="AQ21" s="249"/>
      <c r="AR21" s="249"/>
      <c r="AS21" s="249"/>
      <c r="AT21" s="353"/>
      <c r="AU21" s="249"/>
      <c r="AV21" s="249"/>
      <c r="AW21" s="249"/>
      <c r="AX21" s="249"/>
      <c r="AY21" s="249"/>
      <c r="AZ21" s="249"/>
      <c r="BA21" s="249"/>
      <c r="BB21" s="249"/>
      <c r="BC21" s="249"/>
      <c r="BD21" s="249"/>
      <c r="BE21" s="249"/>
      <c r="BF21" s="353"/>
      <c r="BG21" s="249"/>
      <c r="BH21" s="249"/>
      <c r="BI21" s="249"/>
      <c r="BJ21" s="249"/>
      <c r="BK21" s="249"/>
      <c r="BL21" s="249"/>
      <c r="BM21" s="249"/>
      <c r="BN21" s="249"/>
      <c r="BO21" s="249"/>
      <c r="BP21" s="249"/>
      <c r="BQ21" s="249"/>
      <c r="BR21" s="353"/>
      <c r="BS21" s="249"/>
      <c r="BT21" s="249"/>
      <c r="BU21" s="249"/>
      <c r="BV21" s="249"/>
      <c r="BW21" s="249"/>
      <c r="BX21" s="249"/>
      <c r="BY21" s="249"/>
      <c r="BZ21" s="249"/>
      <c r="CA21" s="249"/>
      <c r="CB21" s="249"/>
      <c r="CC21" s="249"/>
      <c r="CD21" s="353"/>
      <c r="CE21" s="249"/>
      <c r="CF21" s="249"/>
      <c r="CG21" s="249"/>
      <c r="CH21" s="249"/>
      <c r="CI21" s="249"/>
      <c r="CJ21" s="249"/>
      <c r="CK21" s="249"/>
      <c r="CL21" s="249"/>
      <c r="CM21" s="249"/>
      <c r="CN21" s="249"/>
      <c r="CO21" s="249"/>
      <c r="CP21" s="353"/>
      <c r="CQ21" s="249"/>
      <c r="CR21" s="249"/>
      <c r="CS21" s="249"/>
      <c r="CT21" s="249"/>
      <c r="CU21" s="249"/>
      <c r="CV21" s="249"/>
      <c r="CW21" s="249"/>
      <c r="CX21" s="249"/>
      <c r="CY21" s="249"/>
      <c r="CZ21" s="249"/>
      <c r="DA21" s="249"/>
      <c r="DB21" s="353"/>
      <c r="DC21" s="249"/>
      <c r="DD21" s="250"/>
      <c r="DE21" s="247"/>
    </row>
    <row r="22" spans="1:109" ht="17.25" customHeight="1" x14ac:dyDescent="0.2">
      <c r="B22" s="251"/>
    </row>
    <row r="23" spans="1:109" ht="13.2" x14ac:dyDescent="0.2">
      <c r="B23" s="251"/>
    </row>
    <row r="24" spans="1:109" ht="13.2" x14ac:dyDescent="0.2">
      <c r="B24" s="251"/>
    </row>
    <row r="25" spans="1:109" ht="13.2" x14ac:dyDescent="0.2">
      <c r="B25" s="251"/>
    </row>
    <row r="26" spans="1:109" ht="13.2" x14ac:dyDescent="0.2">
      <c r="B26" s="251"/>
    </row>
    <row r="27" spans="1:109" ht="13.2" x14ac:dyDescent="0.2">
      <c r="B27" s="251"/>
    </row>
    <row r="28" spans="1:109" ht="13.2" x14ac:dyDescent="0.2">
      <c r="B28" s="251"/>
    </row>
    <row r="29" spans="1:109" ht="13.2" x14ac:dyDescent="0.2">
      <c r="B29" s="251"/>
    </row>
    <row r="30" spans="1:109" ht="13.2" x14ac:dyDescent="0.2">
      <c r="B30" s="251"/>
    </row>
    <row r="31" spans="1:109" ht="13.2" x14ac:dyDescent="0.2">
      <c r="B31" s="251"/>
    </row>
    <row r="32" spans="1:109" ht="13.2" x14ac:dyDescent="0.2">
      <c r="B32" s="251"/>
    </row>
    <row r="33" spans="2:109" ht="13.2" x14ac:dyDescent="0.2">
      <c r="B33" s="251"/>
    </row>
    <row r="34" spans="2:109" ht="13.2" x14ac:dyDescent="0.2">
      <c r="B34" s="251"/>
    </row>
    <row r="35" spans="2:109" ht="13.2" x14ac:dyDescent="0.2">
      <c r="B35" s="251"/>
    </row>
    <row r="36" spans="2:109" ht="13.2" x14ac:dyDescent="0.2">
      <c r="B36" s="251"/>
    </row>
    <row r="37" spans="2:109" ht="13.2" x14ac:dyDescent="0.2">
      <c r="B37" s="251"/>
    </row>
    <row r="38" spans="2:109" ht="13.2" x14ac:dyDescent="0.2">
      <c r="B38" s="251"/>
    </row>
    <row r="39" spans="2:109" ht="13.2" x14ac:dyDescent="0.2">
      <c r="B39" s="332"/>
      <c r="C39" s="303"/>
      <c r="D39" s="303"/>
      <c r="E39" s="303"/>
      <c r="F39" s="303"/>
      <c r="G39" s="303"/>
      <c r="H39" s="303"/>
      <c r="I39" s="303"/>
      <c r="J39" s="303"/>
      <c r="K39" s="303"/>
      <c r="L39" s="303"/>
      <c r="M39" s="303"/>
      <c r="N39" s="303"/>
      <c r="O39" s="303"/>
      <c r="P39" s="303"/>
      <c r="Q39" s="303"/>
      <c r="R39" s="303"/>
      <c r="S39" s="303"/>
      <c r="T39" s="303"/>
      <c r="U39" s="303"/>
      <c r="V39" s="303"/>
      <c r="W39" s="303"/>
      <c r="X39" s="303"/>
      <c r="Y39" s="303"/>
      <c r="Z39" s="303"/>
      <c r="AA39" s="303"/>
      <c r="AB39" s="303"/>
      <c r="AC39" s="303"/>
      <c r="AD39" s="303"/>
      <c r="AE39" s="303"/>
      <c r="AF39" s="303"/>
      <c r="AG39" s="303"/>
      <c r="AH39" s="303"/>
      <c r="AI39" s="303"/>
      <c r="AJ39" s="303"/>
      <c r="AK39" s="303"/>
      <c r="AL39" s="303"/>
      <c r="AM39" s="303"/>
      <c r="AN39" s="303"/>
      <c r="AO39" s="303"/>
      <c r="AP39" s="303"/>
      <c r="AQ39" s="303"/>
      <c r="AR39" s="303"/>
      <c r="AS39" s="303"/>
      <c r="AT39" s="303"/>
      <c r="AU39" s="303"/>
      <c r="AV39" s="303"/>
      <c r="AW39" s="303"/>
      <c r="AX39" s="303"/>
      <c r="AY39" s="303"/>
      <c r="AZ39" s="303"/>
      <c r="BA39" s="303"/>
      <c r="BB39" s="303"/>
      <c r="BC39" s="303"/>
      <c r="BD39" s="303"/>
      <c r="BE39" s="303"/>
      <c r="BF39" s="303"/>
      <c r="BG39" s="303"/>
      <c r="BH39" s="303"/>
      <c r="BI39" s="303"/>
      <c r="BJ39" s="303"/>
      <c r="BK39" s="303"/>
      <c r="BL39" s="303"/>
      <c r="BM39" s="303"/>
      <c r="BN39" s="303"/>
      <c r="BO39" s="303"/>
      <c r="BP39" s="303"/>
      <c r="BQ39" s="303"/>
      <c r="BR39" s="303"/>
      <c r="BS39" s="303"/>
      <c r="BT39" s="303"/>
      <c r="BU39" s="303"/>
      <c r="BV39" s="303"/>
      <c r="BW39" s="303"/>
      <c r="BX39" s="303"/>
      <c r="BY39" s="303"/>
      <c r="BZ39" s="303"/>
      <c r="CA39" s="303"/>
      <c r="CB39" s="303"/>
      <c r="CC39" s="303"/>
      <c r="CD39" s="303"/>
      <c r="CE39" s="303"/>
      <c r="CF39" s="303"/>
      <c r="CG39" s="303"/>
      <c r="CH39" s="303"/>
      <c r="CI39" s="303"/>
      <c r="CJ39" s="303"/>
      <c r="CK39" s="303"/>
      <c r="CL39" s="303"/>
      <c r="CM39" s="303"/>
      <c r="CN39" s="303"/>
      <c r="CO39" s="303"/>
      <c r="CP39" s="303"/>
      <c r="CQ39" s="303"/>
      <c r="CR39" s="303"/>
      <c r="CS39" s="303"/>
      <c r="CT39" s="303"/>
      <c r="CU39" s="303"/>
      <c r="CV39" s="303"/>
      <c r="CW39" s="303"/>
      <c r="CX39" s="303"/>
      <c r="CY39" s="303"/>
      <c r="CZ39" s="303"/>
      <c r="DA39" s="303"/>
      <c r="DB39" s="303"/>
      <c r="DC39" s="303"/>
      <c r="DD39" s="333"/>
    </row>
    <row r="40" spans="2:109" ht="13.2" x14ac:dyDescent="0.2">
      <c r="B40" s="354"/>
      <c r="DD40" s="354"/>
      <c r="DE40" s="247"/>
    </row>
    <row r="41" spans="2:109" ht="16.2" x14ac:dyDescent="0.2">
      <c r="B41" s="248" t="s">
        <v>614</v>
      </c>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c r="AI41" s="249"/>
      <c r="AJ41" s="249"/>
      <c r="AK41" s="249"/>
      <c r="AL41" s="249"/>
      <c r="AM41" s="249"/>
      <c r="AN41" s="249"/>
      <c r="AO41" s="249"/>
      <c r="AP41" s="249"/>
      <c r="AQ41" s="249"/>
      <c r="AR41" s="249"/>
      <c r="AS41" s="249"/>
      <c r="AT41" s="249"/>
      <c r="AU41" s="249"/>
      <c r="AV41" s="249"/>
      <c r="AW41" s="249"/>
      <c r="AX41" s="249"/>
      <c r="AY41" s="249"/>
      <c r="AZ41" s="249"/>
      <c r="BA41" s="249"/>
      <c r="BB41" s="249"/>
      <c r="BC41" s="249"/>
      <c r="BD41" s="249"/>
      <c r="BE41" s="249"/>
      <c r="BF41" s="249"/>
      <c r="BG41" s="249"/>
      <c r="BH41" s="249"/>
      <c r="BI41" s="249"/>
      <c r="BJ41" s="249"/>
      <c r="BK41" s="249"/>
      <c r="BL41" s="249"/>
      <c r="BM41" s="249"/>
      <c r="BN41" s="249"/>
      <c r="BO41" s="249"/>
      <c r="BP41" s="249"/>
      <c r="BQ41" s="249"/>
      <c r="BR41" s="249"/>
      <c r="BS41" s="249"/>
      <c r="BT41" s="249"/>
      <c r="BU41" s="249"/>
      <c r="BV41" s="249"/>
      <c r="BW41" s="249"/>
      <c r="BX41" s="249"/>
      <c r="BY41" s="249"/>
      <c r="BZ41" s="249"/>
      <c r="CA41" s="249"/>
      <c r="CB41" s="249"/>
      <c r="CC41" s="249"/>
      <c r="CD41" s="249"/>
      <c r="CE41" s="249"/>
      <c r="CF41" s="249"/>
      <c r="CG41" s="249"/>
      <c r="CH41" s="249"/>
      <c r="CI41" s="249"/>
      <c r="CJ41" s="249"/>
      <c r="CK41" s="249"/>
      <c r="CL41" s="249"/>
      <c r="CM41" s="249"/>
      <c r="CN41" s="249"/>
      <c r="CO41" s="249"/>
      <c r="CP41" s="249"/>
      <c r="CQ41" s="249"/>
      <c r="CR41" s="249"/>
      <c r="CS41" s="249"/>
      <c r="CT41" s="249"/>
      <c r="CU41" s="249"/>
      <c r="CV41" s="249"/>
      <c r="CW41" s="249"/>
      <c r="CX41" s="249"/>
      <c r="CY41" s="249"/>
      <c r="CZ41" s="249"/>
      <c r="DA41" s="249"/>
      <c r="DB41" s="249"/>
      <c r="DC41" s="249"/>
      <c r="DD41" s="250"/>
    </row>
    <row r="42" spans="2:109" ht="13.2" x14ac:dyDescent="0.2">
      <c r="B42" s="251"/>
      <c r="G42" s="355"/>
      <c r="I42" s="356"/>
      <c r="J42" s="356"/>
      <c r="K42" s="356"/>
      <c r="AM42" s="355"/>
      <c r="AN42" s="355" t="s">
        <v>615</v>
      </c>
      <c r="AP42" s="356"/>
      <c r="AQ42" s="356"/>
      <c r="AR42" s="356"/>
      <c r="AY42" s="355"/>
      <c r="BA42" s="356"/>
      <c r="BB42" s="356"/>
      <c r="BC42" s="356"/>
      <c r="BK42" s="355"/>
      <c r="BM42" s="356"/>
      <c r="BN42" s="356"/>
      <c r="BO42" s="356"/>
      <c r="BW42" s="355"/>
      <c r="BY42" s="356"/>
      <c r="BZ42" s="356"/>
      <c r="CA42" s="356"/>
      <c r="CI42" s="355"/>
      <c r="CK42" s="356"/>
      <c r="CL42" s="356"/>
      <c r="CM42" s="356"/>
      <c r="CU42" s="355"/>
      <c r="CW42" s="356"/>
      <c r="CX42" s="356"/>
      <c r="CY42" s="356"/>
    </row>
    <row r="43" spans="2:109" ht="13.5" customHeight="1" x14ac:dyDescent="0.2">
      <c r="B43" s="251"/>
      <c r="AN43" s="1227" t="s">
        <v>616</v>
      </c>
      <c r="AO43" s="1228"/>
      <c r="AP43" s="1228"/>
      <c r="AQ43" s="1228"/>
      <c r="AR43" s="1228"/>
      <c r="AS43" s="1228"/>
      <c r="AT43" s="1228"/>
      <c r="AU43" s="1228"/>
      <c r="AV43" s="1228"/>
      <c r="AW43" s="1228"/>
      <c r="AX43" s="1228"/>
      <c r="AY43" s="1228"/>
      <c r="AZ43" s="1228"/>
      <c r="BA43" s="1228"/>
      <c r="BB43" s="1228"/>
      <c r="BC43" s="1228"/>
      <c r="BD43" s="1228"/>
      <c r="BE43" s="1228"/>
      <c r="BF43" s="1228"/>
      <c r="BG43" s="1228"/>
      <c r="BH43" s="1228"/>
      <c r="BI43" s="1228"/>
      <c r="BJ43" s="1228"/>
      <c r="BK43" s="1228"/>
      <c r="BL43" s="1228"/>
      <c r="BM43" s="1228"/>
      <c r="BN43" s="1228"/>
      <c r="BO43" s="1228"/>
      <c r="BP43" s="1228"/>
      <c r="BQ43" s="1228"/>
      <c r="BR43" s="1228"/>
      <c r="BS43" s="1228"/>
      <c r="BT43" s="1228"/>
      <c r="BU43" s="1228"/>
      <c r="BV43" s="1228"/>
      <c r="BW43" s="1228"/>
      <c r="BX43" s="1228"/>
      <c r="BY43" s="1228"/>
      <c r="BZ43" s="1228"/>
      <c r="CA43" s="1228"/>
      <c r="CB43" s="1228"/>
      <c r="CC43" s="1228"/>
      <c r="CD43" s="1228"/>
      <c r="CE43" s="1228"/>
      <c r="CF43" s="1228"/>
      <c r="CG43" s="1228"/>
      <c r="CH43" s="1228"/>
      <c r="CI43" s="1228"/>
      <c r="CJ43" s="1228"/>
      <c r="CK43" s="1228"/>
      <c r="CL43" s="1228"/>
      <c r="CM43" s="1228"/>
      <c r="CN43" s="1228"/>
      <c r="CO43" s="1228"/>
      <c r="CP43" s="1228"/>
      <c r="CQ43" s="1228"/>
      <c r="CR43" s="1228"/>
      <c r="CS43" s="1228"/>
      <c r="CT43" s="1228"/>
      <c r="CU43" s="1228"/>
      <c r="CV43" s="1228"/>
      <c r="CW43" s="1228"/>
      <c r="CX43" s="1228"/>
      <c r="CY43" s="1228"/>
      <c r="CZ43" s="1228"/>
      <c r="DA43" s="1228"/>
      <c r="DB43" s="1228"/>
      <c r="DC43" s="1229"/>
    </row>
    <row r="44" spans="2:109" ht="13.2" x14ac:dyDescent="0.2">
      <c r="B44" s="251"/>
      <c r="AN44" s="1230"/>
      <c r="AO44" s="1231"/>
      <c r="AP44" s="1231"/>
      <c r="AQ44" s="1231"/>
      <c r="AR44" s="1231"/>
      <c r="AS44" s="1231"/>
      <c r="AT44" s="1231"/>
      <c r="AU44" s="1231"/>
      <c r="AV44" s="1231"/>
      <c r="AW44" s="1231"/>
      <c r="AX44" s="1231"/>
      <c r="AY44" s="1231"/>
      <c r="AZ44" s="1231"/>
      <c r="BA44" s="1231"/>
      <c r="BB44" s="1231"/>
      <c r="BC44" s="1231"/>
      <c r="BD44" s="1231"/>
      <c r="BE44" s="1231"/>
      <c r="BF44" s="1231"/>
      <c r="BG44" s="1231"/>
      <c r="BH44" s="1231"/>
      <c r="BI44" s="1231"/>
      <c r="BJ44" s="1231"/>
      <c r="BK44" s="1231"/>
      <c r="BL44" s="1231"/>
      <c r="BM44" s="1231"/>
      <c r="BN44" s="1231"/>
      <c r="BO44" s="1231"/>
      <c r="BP44" s="1231"/>
      <c r="BQ44" s="1231"/>
      <c r="BR44" s="1231"/>
      <c r="BS44" s="1231"/>
      <c r="BT44" s="1231"/>
      <c r="BU44" s="1231"/>
      <c r="BV44" s="1231"/>
      <c r="BW44" s="1231"/>
      <c r="BX44" s="1231"/>
      <c r="BY44" s="1231"/>
      <c r="BZ44" s="1231"/>
      <c r="CA44" s="1231"/>
      <c r="CB44" s="1231"/>
      <c r="CC44" s="1231"/>
      <c r="CD44" s="1231"/>
      <c r="CE44" s="1231"/>
      <c r="CF44" s="1231"/>
      <c r="CG44" s="1231"/>
      <c r="CH44" s="1231"/>
      <c r="CI44" s="1231"/>
      <c r="CJ44" s="1231"/>
      <c r="CK44" s="1231"/>
      <c r="CL44" s="1231"/>
      <c r="CM44" s="1231"/>
      <c r="CN44" s="1231"/>
      <c r="CO44" s="1231"/>
      <c r="CP44" s="1231"/>
      <c r="CQ44" s="1231"/>
      <c r="CR44" s="1231"/>
      <c r="CS44" s="1231"/>
      <c r="CT44" s="1231"/>
      <c r="CU44" s="1231"/>
      <c r="CV44" s="1231"/>
      <c r="CW44" s="1231"/>
      <c r="CX44" s="1231"/>
      <c r="CY44" s="1231"/>
      <c r="CZ44" s="1231"/>
      <c r="DA44" s="1231"/>
      <c r="DB44" s="1231"/>
      <c r="DC44" s="1232"/>
    </row>
    <row r="45" spans="2:109" ht="13.2" x14ac:dyDescent="0.2">
      <c r="B45" s="251"/>
      <c r="AN45" s="1230"/>
      <c r="AO45" s="1231"/>
      <c r="AP45" s="1231"/>
      <c r="AQ45" s="1231"/>
      <c r="AR45" s="1231"/>
      <c r="AS45" s="1231"/>
      <c r="AT45" s="1231"/>
      <c r="AU45" s="1231"/>
      <c r="AV45" s="1231"/>
      <c r="AW45" s="1231"/>
      <c r="AX45" s="1231"/>
      <c r="AY45" s="1231"/>
      <c r="AZ45" s="1231"/>
      <c r="BA45" s="1231"/>
      <c r="BB45" s="1231"/>
      <c r="BC45" s="1231"/>
      <c r="BD45" s="1231"/>
      <c r="BE45" s="1231"/>
      <c r="BF45" s="1231"/>
      <c r="BG45" s="1231"/>
      <c r="BH45" s="1231"/>
      <c r="BI45" s="1231"/>
      <c r="BJ45" s="1231"/>
      <c r="BK45" s="1231"/>
      <c r="BL45" s="1231"/>
      <c r="BM45" s="1231"/>
      <c r="BN45" s="1231"/>
      <c r="BO45" s="1231"/>
      <c r="BP45" s="1231"/>
      <c r="BQ45" s="1231"/>
      <c r="BR45" s="1231"/>
      <c r="BS45" s="1231"/>
      <c r="BT45" s="1231"/>
      <c r="BU45" s="1231"/>
      <c r="BV45" s="1231"/>
      <c r="BW45" s="1231"/>
      <c r="BX45" s="1231"/>
      <c r="BY45" s="1231"/>
      <c r="BZ45" s="1231"/>
      <c r="CA45" s="1231"/>
      <c r="CB45" s="1231"/>
      <c r="CC45" s="1231"/>
      <c r="CD45" s="1231"/>
      <c r="CE45" s="1231"/>
      <c r="CF45" s="1231"/>
      <c r="CG45" s="1231"/>
      <c r="CH45" s="1231"/>
      <c r="CI45" s="1231"/>
      <c r="CJ45" s="1231"/>
      <c r="CK45" s="1231"/>
      <c r="CL45" s="1231"/>
      <c r="CM45" s="1231"/>
      <c r="CN45" s="1231"/>
      <c r="CO45" s="1231"/>
      <c r="CP45" s="1231"/>
      <c r="CQ45" s="1231"/>
      <c r="CR45" s="1231"/>
      <c r="CS45" s="1231"/>
      <c r="CT45" s="1231"/>
      <c r="CU45" s="1231"/>
      <c r="CV45" s="1231"/>
      <c r="CW45" s="1231"/>
      <c r="CX45" s="1231"/>
      <c r="CY45" s="1231"/>
      <c r="CZ45" s="1231"/>
      <c r="DA45" s="1231"/>
      <c r="DB45" s="1231"/>
      <c r="DC45" s="1232"/>
    </row>
    <row r="46" spans="2:109" ht="13.2" x14ac:dyDescent="0.2">
      <c r="B46" s="251"/>
      <c r="AN46" s="1230"/>
      <c r="AO46" s="1231"/>
      <c r="AP46" s="1231"/>
      <c r="AQ46" s="1231"/>
      <c r="AR46" s="1231"/>
      <c r="AS46" s="1231"/>
      <c r="AT46" s="1231"/>
      <c r="AU46" s="1231"/>
      <c r="AV46" s="1231"/>
      <c r="AW46" s="1231"/>
      <c r="AX46" s="1231"/>
      <c r="AY46" s="1231"/>
      <c r="AZ46" s="1231"/>
      <c r="BA46" s="1231"/>
      <c r="BB46" s="1231"/>
      <c r="BC46" s="1231"/>
      <c r="BD46" s="1231"/>
      <c r="BE46" s="1231"/>
      <c r="BF46" s="1231"/>
      <c r="BG46" s="1231"/>
      <c r="BH46" s="1231"/>
      <c r="BI46" s="1231"/>
      <c r="BJ46" s="1231"/>
      <c r="BK46" s="1231"/>
      <c r="BL46" s="1231"/>
      <c r="BM46" s="1231"/>
      <c r="BN46" s="1231"/>
      <c r="BO46" s="1231"/>
      <c r="BP46" s="1231"/>
      <c r="BQ46" s="1231"/>
      <c r="BR46" s="1231"/>
      <c r="BS46" s="1231"/>
      <c r="BT46" s="1231"/>
      <c r="BU46" s="1231"/>
      <c r="BV46" s="1231"/>
      <c r="BW46" s="1231"/>
      <c r="BX46" s="1231"/>
      <c r="BY46" s="1231"/>
      <c r="BZ46" s="1231"/>
      <c r="CA46" s="1231"/>
      <c r="CB46" s="1231"/>
      <c r="CC46" s="1231"/>
      <c r="CD46" s="1231"/>
      <c r="CE46" s="1231"/>
      <c r="CF46" s="1231"/>
      <c r="CG46" s="1231"/>
      <c r="CH46" s="1231"/>
      <c r="CI46" s="1231"/>
      <c r="CJ46" s="1231"/>
      <c r="CK46" s="1231"/>
      <c r="CL46" s="1231"/>
      <c r="CM46" s="1231"/>
      <c r="CN46" s="1231"/>
      <c r="CO46" s="1231"/>
      <c r="CP46" s="1231"/>
      <c r="CQ46" s="1231"/>
      <c r="CR46" s="1231"/>
      <c r="CS46" s="1231"/>
      <c r="CT46" s="1231"/>
      <c r="CU46" s="1231"/>
      <c r="CV46" s="1231"/>
      <c r="CW46" s="1231"/>
      <c r="CX46" s="1231"/>
      <c r="CY46" s="1231"/>
      <c r="CZ46" s="1231"/>
      <c r="DA46" s="1231"/>
      <c r="DB46" s="1231"/>
      <c r="DC46" s="1232"/>
    </row>
    <row r="47" spans="2:109" ht="13.2" x14ac:dyDescent="0.2">
      <c r="B47" s="251"/>
      <c r="AN47" s="1233"/>
      <c r="AO47" s="1234"/>
      <c r="AP47" s="1234"/>
      <c r="AQ47" s="1234"/>
      <c r="AR47" s="1234"/>
      <c r="AS47" s="1234"/>
      <c r="AT47" s="1234"/>
      <c r="AU47" s="1234"/>
      <c r="AV47" s="1234"/>
      <c r="AW47" s="1234"/>
      <c r="AX47" s="1234"/>
      <c r="AY47" s="1234"/>
      <c r="AZ47" s="1234"/>
      <c r="BA47" s="1234"/>
      <c r="BB47" s="1234"/>
      <c r="BC47" s="1234"/>
      <c r="BD47" s="1234"/>
      <c r="BE47" s="1234"/>
      <c r="BF47" s="1234"/>
      <c r="BG47" s="1234"/>
      <c r="BH47" s="1234"/>
      <c r="BI47" s="1234"/>
      <c r="BJ47" s="1234"/>
      <c r="BK47" s="1234"/>
      <c r="BL47" s="1234"/>
      <c r="BM47" s="1234"/>
      <c r="BN47" s="1234"/>
      <c r="BO47" s="1234"/>
      <c r="BP47" s="1234"/>
      <c r="BQ47" s="1234"/>
      <c r="BR47" s="1234"/>
      <c r="BS47" s="1234"/>
      <c r="BT47" s="1234"/>
      <c r="BU47" s="1234"/>
      <c r="BV47" s="1234"/>
      <c r="BW47" s="1234"/>
      <c r="BX47" s="1234"/>
      <c r="BY47" s="1234"/>
      <c r="BZ47" s="1234"/>
      <c r="CA47" s="1234"/>
      <c r="CB47" s="1234"/>
      <c r="CC47" s="1234"/>
      <c r="CD47" s="1234"/>
      <c r="CE47" s="1234"/>
      <c r="CF47" s="1234"/>
      <c r="CG47" s="1234"/>
      <c r="CH47" s="1234"/>
      <c r="CI47" s="1234"/>
      <c r="CJ47" s="1234"/>
      <c r="CK47" s="1234"/>
      <c r="CL47" s="1234"/>
      <c r="CM47" s="1234"/>
      <c r="CN47" s="1234"/>
      <c r="CO47" s="1234"/>
      <c r="CP47" s="1234"/>
      <c r="CQ47" s="1234"/>
      <c r="CR47" s="1234"/>
      <c r="CS47" s="1234"/>
      <c r="CT47" s="1234"/>
      <c r="CU47" s="1234"/>
      <c r="CV47" s="1234"/>
      <c r="CW47" s="1234"/>
      <c r="CX47" s="1234"/>
      <c r="CY47" s="1234"/>
      <c r="CZ47" s="1234"/>
      <c r="DA47" s="1234"/>
      <c r="DB47" s="1234"/>
      <c r="DC47" s="1235"/>
    </row>
    <row r="48" spans="2:109" ht="13.2" x14ac:dyDescent="0.2">
      <c r="B48" s="251"/>
      <c r="H48" s="357"/>
      <c r="I48" s="357"/>
      <c r="J48" s="357"/>
      <c r="AN48" s="357"/>
      <c r="AO48" s="357"/>
      <c r="AP48" s="357"/>
      <c r="AZ48" s="357"/>
      <c r="BA48" s="357"/>
      <c r="BB48" s="357"/>
      <c r="BL48" s="357"/>
      <c r="BM48" s="357"/>
      <c r="BN48" s="357"/>
      <c r="BX48" s="357"/>
      <c r="BY48" s="357"/>
      <c r="BZ48" s="357"/>
      <c r="CJ48" s="357"/>
      <c r="CK48" s="357"/>
      <c r="CL48" s="357"/>
      <c r="CV48" s="357"/>
      <c r="CW48" s="357"/>
      <c r="CX48" s="357"/>
    </row>
    <row r="49" spans="1:109" ht="13.2" x14ac:dyDescent="0.2">
      <c r="B49" s="251"/>
      <c r="AN49" s="247" t="s">
        <v>617</v>
      </c>
    </row>
    <row r="50" spans="1:109" ht="13.2" x14ac:dyDescent="0.2">
      <c r="B50" s="251"/>
      <c r="G50" s="1220"/>
      <c r="H50" s="1220"/>
      <c r="I50" s="1220"/>
      <c r="J50" s="1220"/>
      <c r="K50" s="358"/>
      <c r="L50" s="358"/>
      <c r="M50" s="359"/>
      <c r="N50" s="359"/>
      <c r="AN50" s="1221"/>
      <c r="AO50" s="1222"/>
      <c r="AP50" s="1222"/>
      <c r="AQ50" s="1222"/>
      <c r="AR50" s="1222"/>
      <c r="AS50" s="1222"/>
      <c r="AT50" s="1222"/>
      <c r="AU50" s="1222"/>
      <c r="AV50" s="1222"/>
      <c r="AW50" s="1222"/>
      <c r="AX50" s="1222"/>
      <c r="AY50" s="1222"/>
      <c r="AZ50" s="1222"/>
      <c r="BA50" s="1222"/>
      <c r="BB50" s="1222"/>
      <c r="BC50" s="1222"/>
      <c r="BD50" s="1222"/>
      <c r="BE50" s="1222"/>
      <c r="BF50" s="1222"/>
      <c r="BG50" s="1222"/>
      <c r="BH50" s="1222"/>
      <c r="BI50" s="1222"/>
      <c r="BJ50" s="1222"/>
      <c r="BK50" s="1222"/>
      <c r="BL50" s="1222"/>
      <c r="BM50" s="1222"/>
      <c r="BN50" s="1222"/>
      <c r="BO50" s="1223"/>
      <c r="BP50" s="1224" t="s">
        <v>495</v>
      </c>
      <c r="BQ50" s="1224"/>
      <c r="BR50" s="1224"/>
      <c r="BS50" s="1224"/>
      <c r="BT50" s="1224"/>
      <c r="BU50" s="1224"/>
      <c r="BV50" s="1224"/>
      <c r="BW50" s="1224"/>
      <c r="BX50" s="1224" t="s">
        <v>496</v>
      </c>
      <c r="BY50" s="1224"/>
      <c r="BZ50" s="1224"/>
      <c r="CA50" s="1224"/>
      <c r="CB50" s="1224"/>
      <c r="CC50" s="1224"/>
      <c r="CD50" s="1224"/>
      <c r="CE50" s="1224"/>
      <c r="CF50" s="1224" t="s">
        <v>497</v>
      </c>
      <c r="CG50" s="1224"/>
      <c r="CH50" s="1224"/>
      <c r="CI50" s="1224"/>
      <c r="CJ50" s="1224"/>
      <c r="CK50" s="1224"/>
      <c r="CL50" s="1224"/>
      <c r="CM50" s="1224"/>
      <c r="CN50" s="1224" t="s">
        <v>498</v>
      </c>
      <c r="CO50" s="1224"/>
      <c r="CP50" s="1224"/>
      <c r="CQ50" s="1224"/>
      <c r="CR50" s="1224"/>
      <c r="CS50" s="1224"/>
      <c r="CT50" s="1224"/>
      <c r="CU50" s="1224"/>
      <c r="CV50" s="1224" t="s">
        <v>499</v>
      </c>
      <c r="CW50" s="1224"/>
      <c r="CX50" s="1224"/>
      <c r="CY50" s="1224"/>
      <c r="CZ50" s="1224"/>
      <c r="DA50" s="1224"/>
      <c r="DB50" s="1224"/>
      <c r="DC50" s="1224"/>
    </row>
    <row r="51" spans="1:109" ht="13.5" customHeight="1" x14ac:dyDescent="0.2">
      <c r="B51" s="251"/>
      <c r="G51" s="1237"/>
      <c r="H51" s="1237"/>
      <c r="I51" s="1238"/>
      <c r="J51" s="1238"/>
      <c r="K51" s="1236"/>
      <c r="L51" s="1236"/>
      <c r="M51" s="1236"/>
      <c r="N51" s="1236"/>
      <c r="AM51" s="357"/>
      <c r="AN51" s="1226" t="s">
        <v>618</v>
      </c>
      <c r="AO51" s="1226"/>
      <c r="AP51" s="1226"/>
      <c r="AQ51" s="1226"/>
      <c r="AR51" s="1226"/>
      <c r="AS51" s="1226"/>
      <c r="AT51" s="1226"/>
      <c r="AU51" s="1226"/>
      <c r="AV51" s="1226"/>
      <c r="AW51" s="1226"/>
      <c r="AX51" s="1226"/>
      <c r="AY51" s="1226"/>
      <c r="AZ51" s="1226"/>
      <c r="BA51" s="1226"/>
      <c r="BB51" s="1226" t="s">
        <v>619</v>
      </c>
      <c r="BC51" s="1226"/>
      <c r="BD51" s="1226"/>
      <c r="BE51" s="1226"/>
      <c r="BF51" s="1226"/>
      <c r="BG51" s="1226"/>
      <c r="BH51" s="1226"/>
      <c r="BI51" s="1226"/>
      <c r="BJ51" s="1226"/>
      <c r="BK51" s="1226"/>
      <c r="BL51" s="1226"/>
      <c r="BM51" s="1226"/>
      <c r="BN51" s="1226"/>
      <c r="BO51" s="1226"/>
      <c r="BP51" s="1225">
        <v>105.9</v>
      </c>
      <c r="BQ51" s="1225"/>
      <c r="BR51" s="1225"/>
      <c r="BS51" s="1225"/>
      <c r="BT51" s="1225"/>
      <c r="BU51" s="1225"/>
      <c r="BV51" s="1225"/>
      <c r="BW51" s="1225"/>
      <c r="BX51" s="1225">
        <v>97.3</v>
      </c>
      <c r="BY51" s="1225"/>
      <c r="BZ51" s="1225"/>
      <c r="CA51" s="1225"/>
      <c r="CB51" s="1225"/>
      <c r="CC51" s="1225"/>
      <c r="CD51" s="1225"/>
      <c r="CE51" s="1225"/>
      <c r="CF51" s="1225">
        <v>87.4</v>
      </c>
      <c r="CG51" s="1225"/>
      <c r="CH51" s="1225"/>
      <c r="CI51" s="1225"/>
      <c r="CJ51" s="1225"/>
      <c r="CK51" s="1225"/>
      <c r="CL51" s="1225"/>
      <c r="CM51" s="1225"/>
      <c r="CN51" s="1225">
        <v>64.5</v>
      </c>
      <c r="CO51" s="1225"/>
      <c r="CP51" s="1225"/>
      <c r="CQ51" s="1225"/>
      <c r="CR51" s="1225"/>
      <c r="CS51" s="1225"/>
      <c r="CT51" s="1225"/>
      <c r="CU51" s="1225"/>
      <c r="CV51" s="1225">
        <v>49.1</v>
      </c>
      <c r="CW51" s="1225"/>
      <c r="CX51" s="1225"/>
      <c r="CY51" s="1225"/>
      <c r="CZ51" s="1225"/>
      <c r="DA51" s="1225"/>
      <c r="DB51" s="1225"/>
      <c r="DC51" s="1225"/>
    </row>
    <row r="52" spans="1:109" ht="13.2" x14ac:dyDescent="0.2">
      <c r="B52" s="251"/>
      <c r="G52" s="1237"/>
      <c r="H52" s="1237"/>
      <c r="I52" s="1238"/>
      <c r="J52" s="1238"/>
      <c r="K52" s="1236"/>
      <c r="L52" s="1236"/>
      <c r="M52" s="1236"/>
      <c r="N52" s="1236"/>
      <c r="AM52" s="357"/>
      <c r="AN52" s="1226"/>
      <c r="AO52" s="1226"/>
      <c r="AP52" s="1226"/>
      <c r="AQ52" s="1226"/>
      <c r="AR52" s="1226"/>
      <c r="AS52" s="1226"/>
      <c r="AT52" s="1226"/>
      <c r="AU52" s="1226"/>
      <c r="AV52" s="1226"/>
      <c r="AW52" s="1226"/>
      <c r="AX52" s="1226"/>
      <c r="AY52" s="1226"/>
      <c r="AZ52" s="1226"/>
      <c r="BA52" s="1226"/>
      <c r="BB52" s="1226"/>
      <c r="BC52" s="1226"/>
      <c r="BD52" s="1226"/>
      <c r="BE52" s="1226"/>
      <c r="BF52" s="1226"/>
      <c r="BG52" s="1226"/>
      <c r="BH52" s="1226"/>
      <c r="BI52" s="1226"/>
      <c r="BJ52" s="1226"/>
      <c r="BK52" s="1226"/>
      <c r="BL52" s="1226"/>
      <c r="BM52" s="1226"/>
      <c r="BN52" s="1226"/>
      <c r="BO52" s="1226"/>
      <c r="BP52" s="1225"/>
      <c r="BQ52" s="1225"/>
      <c r="BR52" s="1225"/>
      <c r="BS52" s="1225"/>
      <c r="BT52" s="1225"/>
      <c r="BU52" s="1225"/>
      <c r="BV52" s="1225"/>
      <c r="BW52" s="1225"/>
      <c r="BX52" s="1225"/>
      <c r="BY52" s="1225"/>
      <c r="BZ52" s="1225"/>
      <c r="CA52" s="1225"/>
      <c r="CB52" s="1225"/>
      <c r="CC52" s="1225"/>
      <c r="CD52" s="1225"/>
      <c r="CE52" s="1225"/>
      <c r="CF52" s="1225"/>
      <c r="CG52" s="1225"/>
      <c r="CH52" s="1225"/>
      <c r="CI52" s="1225"/>
      <c r="CJ52" s="1225"/>
      <c r="CK52" s="1225"/>
      <c r="CL52" s="1225"/>
      <c r="CM52" s="1225"/>
      <c r="CN52" s="1225"/>
      <c r="CO52" s="1225"/>
      <c r="CP52" s="1225"/>
      <c r="CQ52" s="1225"/>
      <c r="CR52" s="1225"/>
      <c r="CS52" s="1225"/>
      <c r="CT52" s="1225"/>
      <c r="CU52" s="1225"/>
      <c r="CV52" s="1225"/>
      <c r="CW52" s="1225"/>
      <c r="CX52" s="1225"/>
      <c r="CY52" s="1225"/>
      <c r="CZ52" s="1225"/>
      <c r="DA52" s="1225"/>
      <c r="DB52" s="1225"/>
      <c r="DC52" s="1225"/>
    </row>
    <row r="53" spans="1:109" ht="13.2" x14ac:dyDescent="0.2">
      <c r="A53" s="356"/>
      <c r="B53" s="251"/>
      <c r="G53" s="1237"/>
      <c r="H53" s="1237"/>
      <c r="I53" s="1220"/>
      <c r="J53" s="1220"/>
      <c r="K53" s="1236"/>
      <c r="L53" s="1236"/>
      <c r="M53" s="1236"/>
      <c r="N53" s="1236"/>
      <c r="AM53" s="357"/>
      <c r="AN53" s="1226"/>
      <c r="AO53" s="1226"/>
      <c r="AP53" s="1226"/>
      <c r="AQ53" s="1226"/>
      <c r="AR53" s="1226"/>
      <c r="AS53" s="1226"/>
      <c r="AT53" s="1226"/>
      <c r="AU53" s="1226"/>
      <c r="AV53" s="1226"/>
      <c r="AW53" s="1226"/>
      <c r="AX53" s="1226"/>
      <c r="AY53" s="1226"/>
      <c r="AZ53" s="1226"/>
      <c r="BA53" s="1226"/>
      <c r="BB53" s="1226" t="s">
        <v>620</v>
      </c>
      <c r="BC53" s="1226"/>
      <c r="BD53" s="1226"/>
      <c r="BE53" s="1226"/>
      <c r="BF53" s="1226"/>
      <c r="BG53" s="1226"/>
      <c r="BH53" s="1226"/>
      <c r="BI53" s="1226"/>
      <c r="BJ53" s="1226"/>
      <c r="BK53" s="1226"/>
      <c r="BL53" s="1226"/>
      <c r="BM53" s="1226"/>
      <c r="BN53" s="1226"/>
      <c r="BO53" s="1226"/>
      <c r="BP53" s="1225">
        <v>50.8</v>
      </c>
      <c r="BQ53" s="1225"/>
      <c r="BR53" s="1225"/>
      <c r="BS53" s="1225"/>
      <c r="BT53" s="1225"/>
      <c r="BU53" s="1225"/>
      <c r="BV53" s="1225"/>
      <c r="BW53" s="1225"/>
      <c r="BX53" s="1225">
        <v>52.6</v>
      </c>
      <c r="BY53" s="1225"/>
      <c r="BZ53" s="1225"/>
      <c r="CA53" s="1225"/>
      <c r="CB53" s="1225"/>
      <c r="CC53" s="1225"/>
      <c r="CD53" s="1225"/>
      <c r="CE53" s="1225"/>
      <c r="CF53" s="1225">
        <v>52.5</v>
      </c>
      <c r="CG53" s="1225"/>
      <c r="CH53" s="1225"/>
      <c r="CI53" s="1225"/>
      <c r="CJ53" s="1225"/>
      <c r="CK53" s="1225"/>
      <c r="CL53" s="1225"/>
      <c r="CM53" s="1225"/>
      <c r="CN53" s="1225">
        <v>56.5</v>
      </c>
      <c r="CO53" s="1225"/>
      <c r="CP53" s="1225"/>
      <c r="CQ53" s="1225"/>
      <c r="CR53" s="1225"/>
      <c r="CS53" s="1225"/>
      <c r="CT53" s="1225"/>
      <c r="CU53" s="1225"/>
      <c r="CV53" s="1225">
        <v>58.3</v>
      </c>
      <c r="CW53" s="1225"/>
      <c r="CX53" s="1225"/>
      <c r="CY53" s="1225"/>
      <c r="CZ53" s="1225"/>
      <c r="DA53" s="1225"/>
      <c r="DB53" s="1225"/>
      <c r="DC53" s="1225"/>
    </row>
    <row r="54" spans="1:109" ht="13.2" x14ac:dyDescent="0.2">
      <c r="A54" s="356"/>
      <c r="B54" s="251"/>
      <c r="G54" s="1237"/>
      <c r="H54" s="1237"/>
      <c r="I54" s="1220"/>
      <c r="J54" s="1220"/>
      <c r="K54" s="1236"/>
      <c r="L54" s="1236"/>
      <c r="M54" s="1236"/>
      <c r="N54" s="1236"/>
      <c r="AM54" s="357"/>
      <c r="AN54" s="1226"/>
      <c r="AO54" s="1226"/>
      <c r="AP54" s="1226"/>
      <c r="AQ54" s="1226"/>
      <c r="AR54" s="1226"/>
      <c r="AS54" s="1226"/>
      <c r="AT54" s="1226"/>
      <c r="AU54" s="1226"/>
      <c r="AV54" s="1226"/>
      <c r="AW54" s="1226"/>
      <c r="AX54" s="1226"/>
      <c r="AY54" s="1226"/>
      <c r="AZ54" s="1226"/>
      <c r="BA54" s="1226"/>
      <c r="BB54" s="1226"/>
      <c r="BC54" s="1226"/>
      <c r="BD54" s="1226"/>
      <c r="BE54" s="1226"/>
      <c r="BF54" s="1226"/>
      <c r="BG54" s="1226"/>
      <c r="BH54" s="1226"/>
      <c r="BI54" s="1226"/>
      <c r="BJ54" s="1226"/>
      <c r="BK54" s="1226"/>
      <c r="BL54" s="1226"/>
      <c r="BM54" s="1226"/>
      <c r="BN54" s="1226"/>
      <c r="BO54" s="1226"/>
      <c r="BP54" s="1225"/>
      <c r="BQ54" s="1225"/>
      <c r="BR54" s="1225"/>
      <c r="BS54" s="1225"/>
      <c r="BT54" s="1225"/>
      <c r="BU54" s="1225"/>
      <c r="BV54" s="1225"/>
      <c r="BW54" s="1225"/>
      <c r="BX54" s="1225"/>
      <c r="BY54" s="1225"/>
      <c r="BZ54" s="1225"/>
      <c r="CA54" s="1225"/>
      <c r="CB54" s="1225"/>
      <c r="CC54" s="1225"/>
      <c r="CD54" s="1225"/>
      <c r="CE54" s="1225"/>
      <c r="CF54" s="1225"/>
      <c r="CG54" s="1225"/>
      <c r="CH54" s="1225"/>
      <c r="CI54" s="1225"/>
      <c r="CJ54" s="1225"/>
      <c r="CK54" s="1225"/>
      <c r="CL54" s="1225"/>
      <c r="CM54" s="1225"/>
      <c r="CN54" s="1225"/>
      <c r="CO54" s="1225"/>
      <c r="CP54" s="1225"/>
      <c r="CQ54" s="1225"/>
      <c r="CR54" s="1225"/>
      <c r="CS54" s="1225"/>
      <c r="CT54" s="1225"/>
      <c r="CU54" s="1225"/>
      <c r="CV54" s="1225"/>
      <c r="CW54" s="1225"/>
      <c r="CX54" s="1225"/>
      <c r="CY54" s="1225"/>
      <c r="CZ54" s="1225"/>
      <c r="DA54" s="1225"/>
      <c r="DB54" s="1225"/>
      <c r="DC54" s="1225"/>
    </row>
    <row r="55" spans="1:109" ht="13.2" x14ac:dyDescent="0.2">
      <c r="A55" s="356"/>
      <c r="B55" s="251"/>
      <c r="G55" s="1220"/>
      <c r="H55" s="1220"/>
      <c r="I55" s="1220"/>
      <c r="J55" s="1220"/>
      <c r="K55" s="1236"/>
      <c r="L55" s="1236"/>
      <c r="M55" s="1236"/>
      <c r="N55" s="1236"/>
      <c r="AN55" s="1224" t="s">
        <v>621</v>
      </c>
      <c r="AO55" s="1224"/>
      <c r="AP55" s="1224"/>
      <c r="AQ55" s="1224"/>
      <c r="AR55" s="1224"/>
      <c r="AS55" s="1224"/>
      <c r="AT55" s="1224"/>
      <c r="AU55" s="1224"/>
      <c r="AV55" s="1224"/>
      <c r="AW55" s="1224"/>
      <c r="AX55" s="1224"/>
      <c r="AY55" s="1224"/>
      <c r="AZ55" s="1224"/>
      <c r="BA55" s="1224"/>
      <c r="BB55" s="1226" t="s">
        <v>619</v>
      </c>
      <c r="BC55" s="1226"/>
      <c r="BD55" s="1226"/>
      <c r="BE55" s="1226"/>
      <c r="BF55" s="1226"/>
      <c r="BG55" s="1226"/>
      <c r="BH55" s="1226"/>
      <c r="BI55" s="1226"/>
      <c r="BJ55" s="1226"/>
      <c r="BK55" s="1226"/>
      <c r="BL55" s="1226"/>
      <c r="BM55" s="1226"/>
      <c r="BN55" s="1226"/>
      <c r="BO55" s="1226"/>
      <c r="BP55" s="1225">
        <v>40.799999999999997</v>
      </c>
      <c r="BQ55" s="1225"/>
      <c r="BR55" s="1225"/>
      <c r="BS55" s="1225"/>
      <c r="BT55" s="1225"/>
      <c r="BU55" s="1225"/>
      <c r="BV55" s="1225"/>
      <c r="BW55" s="1225"/>
      <c r="BX55" s="1225">
        <v>38.5</v>
      </c>
      <c r="BY55" s="1225"/>
      <c r="BZ55" s="1225"/>
      <c r="CA55" s="1225"/>
      <c r="CB55" s="1225"/>
      <c r="CC55" s="1225"/>
      <c r="CD55" s="1225"/>
      <c r="CE55" s="1225"/>
      <c r="CF55" s="1225">
        <v>35.5</v>
      </c>
      <c r="CG55" s="1225"/>
      <c r="CH55" s="1225"/>
      <c r="CI55" s="1225"/>
      <c r="CJ55" s="1225"/>
      <c r="CK55" s="1225"/>
      <c r="CL55" s="1225"/>
      <c r="CM55" s="1225"/>
      <c r="CN55" s="1225">
        <v>13.5</v>
      </c>
      <c r="CO55" s="1225"/>
      <c r="CP55" s="1225"/>
      <c r="CQ55" s="1225"/>
      <c r="CR55" s="1225"/>
      <c r="CS55" s="1225"/>
      <c r="CT55" s="1225"/>
      <c r="CU55" s="1225"/>
      <c r="CV55" s="1225">
        <v>0</v>
      </c>
      <c r="CW55" s="1225"/>
      <c r="CX55" s="1225"/>
      <c r="CY55" s="1225"/>
      <c r="CZ55" s="1225"/>
      <c r="DA55" s="1225"/>
      <c r="DB55" s="1225"/>
      <c r="DC55" s="1225"/>
    </row>
    <row r="56" spans="1:109" ht="13.2" x14ac:dyDescent="0.2">
      <c r="A56" s="356"/>
      <c r="B56" s="251"/>
      <c r="G56" s="1220"/>
      <c r="H56" s="1220"/>
      <c r="I56" s="1220"/>
      <c r="J56" s="1220"/>
      <c r="K56" s="1236"/>
      <c r="L56" s="1236"/>
      <c r="M56" s="1236"/>
      <c r="N56" s="1236"/>
      <c r="AN56" s="1224"/>
      <c r="AO56" s="1224"/>
      <c r="AP56" s="1224"/>
      <c r="AQ56" s="1224"/>
      <c r="AR56" s="1224"/>
      <c r="AS56" s="1224"/>
      <c r="AT56" s="1224"/>
      <c r="AU56" s="1224"/>
      <c r="AV56" s="1224"/>
      <c r="AW56" s="1224"/>
      <c r="AX56" s="1224"/>
      <c r="AY56" s="1224"/>
      <c r="AZ56" s="1224"/>
      <c r="BA56" s="1224"/>
      <c r="BB56" s="1226"/>
      <c r="BC56" s="1226"/>
      <c r="BD56" s="1226"/>
      <c r="BE56" s="1226"/>
      <c r="BF56" s="1226"/>
      <c r="BG56" s="1226"/>
      <c r="BH56" s="1226"/>
      <c r="BI56" s="1226"/>
      <c r="BJ56" s="1226"/>
      <c r="BK56" s="1226"/>
      <c r="BL56" s="1226"/>
      <c r="BM56" s="1226"/>
      <c r="BN56" s="1226"/>
      <c r="BO56" s="1226"/>
      <c r="BP56" s="1225"/>
      <c r="BQ56" s="1225"/>
      <c r="BR56" s="1225"/>
      <c r="BS56" s="1225"/>
      <c r="BT56" s="1225"/>
      <c r="BU56" s="1225"/>
      <c r="BV56" s="1225"/>
      <c r="BW56" s="1225"/>
      <c r="BX56" s="1225"/>
      <c r="BY56" s="1225"/>
      <c r="BZ56" s="1225"/>
      <c r="CA56" s="1225"/>
      <c r="CB56" s="1225"/>
      <c r="CC56" s="1225"/>
      <c r="CD56" s="1225"/>
      <c r="CE56" s="1225"/>
      <c r="CF56" s="1225"/>
      <c r="CG56" s="1225"/>
      <c r="CH56" s="1225"/>
      <c r="CI56" s="1225"/>
      <c r="CJ56" s="1225"/>
      <c r="CK56" s="1225"/>
      <c r="CL56" s="1225"/>
      <c r="CM56" s="1225"/>
      <c r="CN56" s="1225"/>
      <c r="CO56" s="1225"/>
      <c r="CP56" s="1225"/>
      <c r="CQ56" s="1225"/>
      <c r="CR56" s="1225"/>
      <c r="CS56" s="1225"/>
      <c r="CT56" s="1225"/>
      <c r="CU56" s="1225"/>
      <c r="CV56" s="1225"/>
      <c r="CW56" s="1225"/>
      <c r="CX56" s="1225"/>
      <c r="CY56" s="1225"/>
      <c r="CZ56" s="1225"/>
      <c r="DA56" s="1225"/>
      <c r="DB56" s="1225"/>
      <c r="DC56" s="1225"/>
    </row>
    <row r="57" spans="1:109" s="356" customFormat="1" ht="13.2" x14ac:dyDescent="0.2">
      <c r="B57" s="360"/>
      <c r="G57" s="1220"/>
      <c r="H57" s="1220"/>
      <c r="I57" s="1239"/>
      <c r="J57" s="1239"/>
      <c r="K57" s="1236"/>
      <c r="L57" s="1236"/>
      <c r="M57" s="1236"/>
      <c r="N57" s="1236"/>
      <c r="AM57" s="247"/>
      <c r="AN57" s="1224"/>
      <c r="AO57" s="1224"/>
      <c r="AP57" s="1224"/>
      <c r="AQ57" s="1224"/>
      <c r="AR57" s="1224"/>
      <c r="AS57" s="1224"/>
      <c r="AT57" s="1224"/>
      <c r="AU57" s="1224"/>
      <c r="AV57" s="1224"/>
      <c r="AW57" s="1224"/>
      <c r="AX57" s="1224"/>
      <c r="AY57" s="1224"/>
      <c r="AZ57" s="1224"/>
      <c r="BA57" s="1224"/>
      <c r="BB57" s="1226" t="s">
        <v>620</v>
      </c>
      <c r="BC57" s="1226"/>
      <c r="BD57" s="1226"/>
      <c r="BE57" s="1226"/>
      <c r="BF57" s="1226"/>
      <c r="BG57" s="1226"/>
      <c r="BH57" s="1226"/>
      <c r="BI57" s="1226"/>
      <c r="BJ57" s="1226"/>
      <c r="BK57" s="1226"/>
      <c r="BL57" s="1226"/>
      <c r="BM57" s="1226"/>
      <c r="BN57" s="1226"/>
      <c r="BO57" s="1226"/>
      <c r="BP57" s="1225">
        <v>63.5</v>
      </c>
      <c r="BQ57" s="1225"/>
      <c r="BR57" s="1225"/>
      <c r="BS57" s="1225"/>
      <c r="BT57" s="1225"/>
      <c r="BU57" s="1225"/>
      <c r="BV57" s="1225"/>
      <c r="BW57" s="1225"/>
      <c r="BX57" s="1225">
        <v>65.3</v>
      </c>
      <c r="BY57" s="1225"/>
      <c r="BZ57" s="1225"/>
      <c r="CA57" s="1225"/>
      <c r="CB57" s="1225"/>
      <c r="CC57" s="1225"/>
      <c r="CD57" s="1225"/>
      <c r="CE57" s="1225"/>
      <c r="CF57" s="1225">
        <v>66</v>
      </c>
      <c r="CG57" s="1225"/>
      <c r="CH57" s="1225"/>
      <c r="CI57" s="1225"/>
      <c r="CJ57" s="1225"/>
      <c r="CK57" s="1225"/>
      <c r="CL57" s="1225"/>
      <c r="CM57" s="1225"/>
      <c r="CN57" s="1225">
        <v>65.099999999999994</v>
      </c>
      <c r="CO57" s="1225"/>
      <c r="CP57" s="1225"/>
      <c r="CQ57" s="1225"/>
      <c r="CR57" s="1225"/>
      <c r="CS57" s="1225"/>
      <c r="CT57" s="1225"/>
      <c r="CU57" s="1225"/>
      <c r="CV57" s="1225">
        <v>64.3</v>
      </c>
      <c r="CW57" s="1225"/>
      <c r="CX57" s="1225"/>
      <c r="CY57" s="1225"/>
      <c r="CZ57" s="1225"/>
      <c r="DA57" s="1225"/>
      <c r="DB57" s="1225"/>
      <c r="DC57" s="1225"/>
      <c r="DD57" s="361"/>
      <c r="DE57" s="360"/>
    </row>
    <row r="58" spans="1:109" s="356" customFormat="1" ht="13.2" x14ac:dyDescent="0.2">
      <c r="A58" s="247"/>
      <c r="B58" s="360"/>
      <c r="G58" s="1220"/>
      <c r="H58" s="1220"/>
      <c r="I58" s="1239"/>
      <c r="J58" s="1239"/>
      <c r="K58" s="1236"/>
      <c r="L58" s="1236"/>
      <c r="M58" s="1236"/>
      <c r="N58" s="1236"/>
      <c r="AM58" s="247"/>
      <c r="AN58" s="1224"/>
      <c r="AO58" s="1224"/>
      <c r="AP58" s="1224"/>
      <c r="AQ58" s="1224"/>
      <c r="AR58" s="1224"/>
      <c r="AS58" s="1224"/>
      <c r="AT58" s="1224"/>
      <c r="AU58" s="1224"/>
      <c r="AV58" s="1224"/>
      <c r="AW58" s="1224"/>
      <c r="AX58" s="1224"/>
      <c r="AY58" s="1224"/>
      <c r="AZ58" s="1224"/>
      <c r="BA58" s="1224"/>
      <c r="BB58" s="1226"/>
      <c r="BC58" s="1226"/>
      <c r="BD58" s="1226"/>
      <c r="BE58" s="1226"/>
      <c r="BF58" s="1226"/>
      <c r="BG58" s="1226"/>
      <c r="BH58" s="1226"/>
      <c r="BI58" s="1226"/>
      <c r="BJ58" s="1226"/>
      <c r="BK58" s="1226"/>
      <c r="BL58" s="1226"/>
      <c r="BM58" s="1226"/>
      <c r="BN58" s="1226"/>
      <c r="BO58" s="1226"/>
      <c r="BP58" s="1225"/>
      <c r="BQ58" s="1225"/>
      <c r="BR58" s="1225"/>
      <c r="BS58" s="1225"/>
      <c r="BT58" s="1225"/>
      <c r="BU58" s="1225"/>
      <c r="BV58" s="1225"/>
      <c r="BW58" s="1225"/>
      <c r="BX58" s="1225"/>
      <c r="BY58" s="1225"/>
      <c r="BZ58" s="1225"/>
      <c r="CA58" s="1225"/>
      <c r="CB58" s="1225"/>
      <c r="CC58" s="1225"/>
      <c r="CD58" s="1225"/>
      <c r="CE58" s="1225"/>
      <c r="CF58" s="1225"/>
      <c r="CG58" s="1225"/>
      <c r="CH58" s="1225"/>
      <c r="CI58" s="1225"/>
      <c r="CJ58" s="1225"/>
      <c r="CK58" s="1225"/>
      <c r="CL58" s="1225"/>
      <c r="CM58" s="1225"/>
      <c r="CN58" s="1225"/>
      <c r="CO58" s="1225"/>
      <c r="CP58" s="1225"/>
      <c r="CQ58" s="1225"/>
      <c r="CR58" s="1225"/>
      <c r="CS58" s="1225"/>
      <c r="CT58" s="1225"/>
      <c r="CU58" s="1225"/>
      <c r="CV58" s="1225"/>
      <c r="CW58" s="1225"/>
      <c r="CX58" s="1225"/>
      <c r="CY58" s="1225"/>
      <c r="CZ58" s="1225"/>
      <c r="DA58" s="1225"/>
      <c r="DB58" s="1225"/>
      <c r="DC58" s="1225"/>
      <c r="DD58" s="361"/>
      <c r="DE58" s="360"/>
    </row>
    <row r="59" spans="1:109" s="356" customFormat="1" ht="13.2" x14ac:dyDescent="0.2">
      <c r="A59" s="247"/>
      <c r="B59" s="360"/>
      <c r="K59" s="362"/>
      <c r="L59" s="362"/>
      <c r="M59" s="362"/>
      <c r="N59" s="362"/>
      <c r="AQ59" s="362"/>
      <c r="AR59" s="362"/>
      <c r="AS59" s="362"/>
      <c r="AT59" s="362"/>
      <c r="BC59" s="362"/>
      <c r="BD59" s="362"/>
      <c r="BE59" s="362"/>
      <c r="BF59" s="362"/>
      <c r="BO59" s="362"/>
      <c r="BP59" s="362"/>
      <c r="BQ59" s="362"/>
      <c r="BR59" s="362"/>
      <c r="CA59" s="362"/>
      <c r="CB59" s="362"/>
      <c r="CC59" s="362"/>
      <c r="CD59" s="362"/>
      <c r="CM59" s="362"/>
      <c r="CN59" s="362"/>
      <c r="CO59" s="362"/>
      <c r="CP59" s="362"/>
      <c r="CY59" s="362"/>
      <c r="CZ59" s="362"/>
      <c r="DA59" s="362"/>
      <c r="DB59" s="362"/>
      <c r="DC59" s="362"/>
      <c r="DD59" s="361"/>
      <c r="DE59" s="360"/>
    </row>
    <row r="60" spans="1:109" s="356" customFormat="1" ht="13.2" x14ac:dyDescent="0.2">
      <c r="A60" s="247"/>
      <c r="B60" s="360"/>
      <c r="K60" s="362"/>
      <c r="L60" s="362"/>
      <c r="M60" s="362"/>
      <c r="N60" s="362"/>
      <c r="AQ60" s="362"/>
      <c r="AR60" s="362"/>
      <c r="AS60" s="362"/>
      <c r="AT60" s="362"/>
      <c r="BC60" s="362"/>
      <c r="BD60" s="362"/>
      <c r="BE60" s="362"/>
      <c r="BF60" s="362"/>
      <c r="BO60" s="362"/>
      <c r="BP60" s="362"/>
      <c r="BQ60" s="362"/>
      <c r="BR60" s="362"/>
      <c r="CA60" s="362"/>
      <c r="CB60" s="362"/>
      <c r="CC60" s="362"/>
      <c r="CD60" s="362"/>
      <c r="CM60" s="362"/>
      <c r="CN60" s="362"/>
      <c r="CO60" s="362"/>
      <c r="CP60" s="362"/>
      <c r="CY60" s="362"/>
      <c r="CZ60" s="362"/>
      <c r="DA60" s="362"/>
      <c r="DB60" s="362"/>
      <c r="DC60" s="362"/>
      <c r="DD60" s="361"/>
      <c r="DE60" s="360"/>
    </row>
    <row r="61" spans="1:109" s="356" customFormat="1" ht="13.2" x14ac:dyDescent="0.2">
      <c r="A61" s="247"/>
      <c r="B61" s="363"/>
      <c r="C61" s="364"/>
      <c r="D61" s="364"/>
      <c r="E61" s="364"/>
      <c r="F61" s="364"/>
      <c r="G61" s="364"/>
      <c r="H61" s="364"/>
      <c r="I61" s="364"/>
      <c r="J61" s="364"/>
      <c r="K61" s="364"/>
      <c r="L61" s="364"/>
      <c r="M61" s="365"/>
      <c r="N61" s="365"/>
      <c r="O61" s="364"/>
      <c r="P61" s="364"/>
      <c r="Q61" s="364"/>
      <c r="R61" s="364"/>
      <c r="S61" s="364"/>
      <c r="T61" s="364"/>
      <c r="U61" s="364"/>
      <c r="V61" s="364"/>
      <c r="W61" s="364"/>
      <c r="X61" s="364"/>
      <c r="Y61" s="364"/>
      <c r="Z61" s="364"/>
      <c r="AA61" s="364"/>
      <c r="AB61" s="364"/>
      <c r="AC61" s="364"/>
      <c r="AD61" s="364"/>
      <c r="AE61" s="364"/>
      <c r="AF61" s="364"/>
      <c r="AG61" s="364"/>
      <c r="AH61" s="364"/>
      <c r="AI61" s="364"/>
      <c r="AJ61" s="364"/>
      <c r="AK61" s="364"/>
      <c r="AL61" s="364"/>
      <c r="AM61" s="364"/>
      <c r="AN61" s="364"/>
      <c r="AO61" s="364"/>
      <c r="AP61" s="364"/>
      <c r="AQ61" s="364"/>
      <c r="AR61" s="364"/>
      <c r="AS61" s="365"/>
      <c r="AT61" s="365"/>
      <c r="AU61" s="364"/>
      <c r="AV61" s="364"/>
      <c r="AW61" s="364"/>
      <c r="AX61" s="364"/>
      <c r="AY61" s="364"/>
      <c r="AZ61" s="364"/>
      <c r="BA61" s="364"/>
      <c r="BB61" s="364"/>
      <c r="BC61" s="364"/>
      <c r="BD61" s="364"/>
      <c r="BE61" s="365"/>
      <c r="BF61" s="365"/>
      <c r="BG61" s="364"/>
      <c r="BH61" s="364"/>
      <c r="BI61" s="364"/>
      <c r="BJ61" s="364"/>
      <c r="BK61" s="364"/>
      <c r="BL61" s="364"/>
      <c r="BM61" s="364"/>
      <c r="BN61" s="364"/>
      <c r="BO61" s="364"/>
      <c r="BP61" s="364"/>
      <c r="BQ61" s="365"/>
      <c r="BR61" s="365"/>
      <c r="BS61" s="364"/>
      <c r="BT61" s="364"/>
      <c r="BU61" s="364"/>
      <c r="BV61" s="364"/>
      <c r="BW61" s="364"/>
      <c r="BX61" s="364"/>
      <c r="BY61" s="364"/>
      <c r="BZ61" s="364"/>
      <c r="CA61" s="364"/>
      <c r="CB61" s="364"/>
      <c r="CC61" s="365"/>
      <c r="CD61" s="365"/>
      <c r="CE61" s="364"/>
      <c r="CF61" s="364"/>
      <c r="CG61" s="364"/>
      <c r="CH61" s="364"/>
      <c r="CI61" s="364"/>
      <c r="CJ61" s="364"/>
      <c r="CK61" s="364"/>
      <c r="CL61" s="364"/>
      <c r="CM61" s="364"/>
      <c r="CN61" s="364"/>
      <c r="CO61" s="365"/>
      <c r="CP61" s="365"/>
      <c r="CQ61" s="364"/>
      <c r="CR61" s="364"/>
      <c r="CS61" s="364"/>
      <c r="CT61" s="364"/>
      <c r="CU61" s="364"/>
      <c r="CV61" s="364"/>
      <c r="CW61" s="364"/>
      <c r="CX61" s="364"/>
      <c r="CY61" s="364"/>
      <c r="CZ61" s="364"/>
      <c r="DA61" s="365"/>
      <c r="DB61" s="365"/>
      <c r="DC61" s="365"/>
      <c r="DD61" s="366"/>
      <c r="DE61" s="360"/>
    </row>
    <row r="62" spans="1:109" ht="13.2" x14ac:dyDescent="0.2">
      <c r="B62" s="354"/>
      <c r="C62" s="354"/>
      <c r="D62" s="354"/>
      <c r="E62" s="354"/>
      <c r="F62" s="354"/>
      <c r="G62" s="354"/>
      <c r="H62" s="354"/>
      <c r="I62" s="354"/>
      <c r="J62" s="354"/>
      <c r="K62" s="354"/>
      <c r="L62" s="354"/>
      <c r="M62" s="354"/>
      <c r="N62" s="354"/>
      <c r="O62" s="354"/>
      <c r="P62" s="354"/>
      <c r="Q62" s="354"/>
      <c r="R62" s="354"/>
      <c r="S62" s="354"/>
      <c r="T62" s="354"/>
      <c r="U62" s="354"/>
      <c r="V62" s="354"/>
      <c r="W62" s="354"/>
      <c r="X62" s="354"/>
      <c r="Y62" s="354"/>
      <c r="Z62" s="354"/>
      <c r="AA62" s="354"/>
      <c r="AB62" s="354"/>
      <c r="AC62" s="354"/>
      <c r="AD62" s="354"/>
      <c r="AE62" s="354"/>
      <c r="AF62" s="354"/>
      <c r="AG62" s="354"/>
      <c r="AH62" s="354"/>
      <c r="AI62" s="354"/>
      <c r="AJ62" s="354"/>
      <c r="AK62" s="354"/>
      <c r="AL62" s="354"/>
      <c r="AM62" s="354"/>
      <c r="AN62" s="354"/>
      <c r="AO62" s="354"/>
      <c r="AP62" s="354"/>
      <c r="AQ62" s="354"/>
      <c r="AR62" s="354"/>
      <c r="AS62" s="354"/>
      <c r="AT62" s="354"/>
      <c r="AU62" s="354"/>
      <c r="AV62" s="354"/>
      <c r="AW62" s="354"/>
      <c r="AX62" s="354"/>
      <c r="AY62" s="354"/>
      <c r="AZ62" s="354"/>
      <c r="BA62" s="354"/>
      <c r="BB62" s="354"/>
      <c r="BC62" s="354"/>
      <c r="BD62" s="354"/>
      <c r="BE62" s="354"/>
      <c r="BF62" s="354"/>
      <c r="BG62" s="354"/>
      <c r="BH62" s="354"/>
      <c r="BI62" s="354"/>
      <c r="BJ62" s="354"/>
      <c r="BK62" s="354"/>
      <c r="BL62" s="354"/>
      <c r="BM62" s="354"/>
      <c r="BN62" s="354"/>
      <c r="BO62" s="354"/>
      <c r="BP62" s="354"/>
      <c r="BQ62" s="354"/>
      <c r="BR62" s="354"/>
      <c r="BS62" s="354"/>
      <c r="BT62" s="354"/>
      <c r="BU62" s="354"/>
      <c r="BV62" s="354"/>
      <c r="BW62" s="354"/>
      <c r="BX62" s="354"/>
      <c r="BY62" s="354"/>
      <c r="BZ62" s="354"/>
      <c r="CA62" s="354"/>
      <c r="CB62" s="354"/>
      <c r="CC62" s="354"/>
      <c r="CD62" s="354"/>
      <c r="CE62" s="354"/>
      <c r="CF62" s="354"/>
      <c r="CG62" s="354"/>
      <c r="CH62" s="354"/>
      <c r="CI62" s="354"/>
      <c r="CJ62" s="354"/>
      <c r="CK62" s="354"/>
      <c r="CL62" s="354"/>
      <c r="CM62" s="354"/>
      <c r="CN62" s="354"/>
      <c r="CO62" s="354"/>
      <c r="CP62" s="354"/>
      <c r="CQ62" s="354"/>
      <c r="CR62" s="354"/>
      <c r="CS62" s="354"/>
      <c r="CT62" s="354"/>
      <c r="CU62" s="354"/>
      <c r="CV62" s="354"/>
      <c r="CW62" s="354"/>
      <c r="CX62" s="354"/>
      <c r="CY62" s="354"/>
      <c r="CZ62" s="354"/>
      <c r="DA62" s="354"/>
      <c r="DB62" s="354"/>
      <c r="DC62" s="354"/>
      <c r="DD62" s="354"/>
      <c r="DE62" s="247"/>
    </row>
    <row r="63" spans="1:109" ht="16.2" x14ac:dyDescent="0.2">
      <c r="B63" s="304" t="s">
        <v>622</v>
      </c>
    </row>
    <row r="64" spans="1:109" ht="13.2" x14ac:dyDescent="0.2">
      <c r="B64" s="251"/>
      <c r="G64" s="355"/>
      <c r="I64" s="367"/>
      <c r="J64" s="367"/>
      <c r="K64" s="367"/>
      <c r="L64" s="367"/>
      <c r="M64" s="367"/>
      <c r="N64" s="368"/>
      <c r="AM64" s="355"/>
      <c r="AN64" s="355" t="s">
        <v>615</v>
      </c>
      <c r="AP64" s="356"/>
      <c r="AQ64" s="356"/>
      <c r="AR64" s="356"/>
      <c r="AY64" s="355"/>
      <c r="BA64" s="356"/>
      <c r="BB64" s="356"/>
      <c r="BC64" s="356"/>
      <c r="BK64" s="355"/>
      <c r="BM64" s="356"/>
      <c r="BN64" s="356"/>
      <c r="BO64" s="356"/>
      <c r="BW64" s="355"/>
      <c r="BY64" s="356"/>
      <c r="BZ64" s="356"/>
      <c r="CA64" s="356"/>
      <c r="CI64" s="355"/>
      <c r="CK64" s="356"/>
      <c r="CL64" s="356"/>
      <c r="CM64" s="356"/>
      <c r="CU64" s="355"/>
      <c r="CW64" s="356"/>
      <c r="CX64" s="356"/>
      <c r="CY64" s="356"/>
    </row>
    <row r="65" spans="2:107" ht="13.5" customHeight="1" x14ac:dyDescent="0.2">
      <c r="B65" s="251"/>
      <c r="AN65" s="1227" t="s">
        <v>623</v>
      </c>
      <c r="AO65" s="1228"/>
      <c r="AP65" s="1228"/>
      <c r="AQ65" s="1228"/>
      <c r="AR65" s="1228"/>
      <c r="AS65" s="1228"/>
      <c r="AT65" s="1228"/>
      <c r="AU65" s="1228"/>
      <c r="AV65" s="1228"/>
      <c r="AW65" s="1228"/>
      <c r="AX65" s="1228"/>
      <c r="AY65" s="1228"/>
      <c r="AZ65" s="1228"/>
      <c r="BA65" s="1228"/>
      <c r="BB65" s="1228"/>
      <c r="BC65" s="1228"/>
      <c r="BD65" s="1228"/>
      <c r="BE65" s="1228"/>
      <c r="BF65" s="1228"/>
      <c r="BG65" s="1228"/>
      <c r="BH65" s="1228"/>
      <c r="BI65" s="1228"/>
      <c r="BJ65" s="1228"/>
      <c r="BK65" s="1228"/>
      <c r="BL65" s="1228"/>
      <c r="BM65" s="1228"/>
      <c r="BN65" s="1228"/>
      <c r="BO65" s="1228"/>
      <c r="BP65" s="1228"/>
      <c r="BQ65" s="1228"/>
      <c r="BR65" s="1228"/>
      <c r="BS65" s="1228"/>
      <c r="BT65" s="1228"/>
      <c r="BU65" s="1228"/>
      <c r="BV65" s="1228"/>
      <c r="BW65" s="1228"/>
      <c r="BX65" s="1228"/>
      <c r="BY65" s="1228"/>
      <c r="BZ65" s="1228"/>
      <c r="CA65" s="1228"/>
      <c r="CB65" s="1228"/>
      <c r="CC65" s="1228"/>
      <c r="CD65" s="1228"/>
      <c r="CE65" s="1228"/>
      <c r="CF65" s="1228"/>
      <c r="CG65" s="1228"/>
      <c r="CH65" s="1228"/>
      <c r="CI65" s="1228"/>
      <c r="CJ65" s="1228"/>
      <c r="CK65" s="1228"/>
      <c r="CL65" s="1228"/>
      <c r="CM65" s="1228"/>
      <c r="CN65" s="1228"/>
      <c r="CO65" s="1228"/>
      <c r="CP65" s="1228"/>
      <c r="CQ65" s="1228"/>
      <c r="CR65" s="1228"/>
      <c r="CS65" s="1228"/>
      <c r="CT65" s="1228"/>
      <c r="CU65" s="1228"/>
      <c r="CV65" s="1228"/>
      <c r="CW65" s="1228"/>
      <c r="CX65" s="1228"/>
      <c r="CY65" s="1228"/>
      <c r="CZ65" s="1228"/>
      <c r="DA65" s="1228"/>
      <c r="DB65" s="1228"/>
      <c r="DC65" s="1229"/>
    </row>
    <row r="66" spans="2:107" ht="13.2" x14ac:dyDescent="0.2">
      <c r="B66" s="251"/>
      <c r="AN66" s="1230"/>
      <c r="AO66" s="1231"/>
      <c r="AP66" s="1231"/>
      <c r="AQ66" s="1231"/>
      <c r="AR66" s="1231"/>
      <c r="AS66" s="1231"/>
      <c r="AT66" s="1231"/>
      <c r="AU66" s="1231"/>
      <c r="AV66" s="1231"/>
      <c r="AW66" s="1231"/>
      <c r="AX66" s="1231"/>
      <c r="AY66" s="1231"/>
      <c r="AZ66" s="1231"/>
      <c r="BA66" s="1231"/>
      <c r="BB66" s="1231"/>
      <c r="BC66" s="1231"/>
      <c r="BD66" s="1231"/>
      <c r="BE66" s="1231"/>
      <c r="BF66" s="1231"/>
      <c r="BG66" s="1231"/>
      <c r="BH66" s="1231"/>
      <c r="BI66" s="1231"/>
      <c r="BJ66" s="1231"/>
      <c r="BK66" s="1231"/>
      <c r="BL66" s="1231"/>
      <c r="BM66" s="1231"/>
      <c r="BN66" s="1231"/>
      <c r="BO66" s="1231"/>
      <c r="BP66" s="1231"/>
      <c r="BQ66" s="1231"/>
      <c r="BR66" s="1231"/>
      <c r="BS66" s="1231"/>
      <c r="BT66" s="1231"/>
      <c r="BU66" s="1231"/>
      <c r="BV66" s="1231"/>
      <c r="BW66" s="1231"/>
      <c r="BX66" s="1231"/>
      <c r="BY66" s="1231"/>
      <c r="BZ66" s="1231"/>
      <c r="CA66" s="1231"/>
      <c r="CB66" s="1231"/>
      <c r="CC66" s="1231"/>
      <c r="CD66" s="1231"/>
      <c r="CE66" s="1231"/>
      <c r="CF66" s="1231"/>
      <c r="CG66" s="1231"/>
      <c r="CH66" s="1231"/>
      <c r="CI66" s="1231"/>
      <c r="CJ66" s="1231"/>
      <c r="CK66" s="1231"/>
      <c r="CL66" s="1231"/>
      <c r="CM66" s="1231"/>
      <c r="CN66" s="1231"/>
      <c r="CO66" s="1231"/>
      <c r="CP66" s="1231"/>
      <c r="CQ66" s="1231"/>
      <c r="CR66" s="1231"/>
      <c r="CS66" s="1231"/>
      <c r="CT66" s="1231"/>
      <c r="CU66" s="1231"/>
      <c r="CV66" s="1231"/>
      <c r="CW66" s="1231"/>
      <c r="CX66" s="1231"/>
      <c r="CY66" s="1231"/>
      <c r="CZ66" s="1231"/>
      <c r="DA66" s="1231"/>
      <c r="DB66" s="1231"/>
      <c r="DC66" s="1232"/>
    </row>
    <row r="67" spans="2:107" ht="13.2" x14ac:dyDescent="0.2">
      <c r="B67" s="251"/>
      <c r="AN67" s="1230"/>
      <c r="AO67" s="1231"/>
      <c r="AP67" s="1231"/>
      <c r="AQ67" s="1231"/>
      <c r="AR67" s="1231"/>
      <c r="AS67" s="1231"/>
      <c r="AT67" s="1231"/>
      <c r="AU67" s="1231"/>
      <c r="AV67" s="1231"/>
      <c r="AW67" s="1231"/>
      <c r="AX67" s="1231"/>
      <c r="AY67" s="1231"/>
      <c r="AZ67" s="1231"/>
      <c r="BA67" s="1231"/>
      <c r="BB67" s="1231"/>
      <c r="BC67" s="1231"/>
      <c r="BD67" s="1231"/>
      <c r="BE67" s="1231"/>
      <c r="BF67" s="1231"/>
      <c r="BG67" s="1231"/>
      <c r="BH67" s="1231"/>
      <c r="BI67" s="1231"/>
      <c r="BJ67" s="1231"/>
      <c r="BK67" s="1231"/>
      <c r="BL67" s="1231"/>
      <c r="BM67" s="1231"/>
      <c r="BN67" s="1231"/>
      <c r="BO67" s="1231"/>
      <c r="BP67" s="1231"/>
      <c r="BQ67" s="1231"/>
      <c r="BR67" s="1231"/>
      <c r="BS67" s="1231"/>
      <c r="BT67" s="1231"/>
      <c r="BU67" s="1231"/>
      <c r="BV67" s="1231"/>
      <c r="BW67" s="1231"/>
      <c r="BX67" s="1231"/>
      <c r="BY67" s="1231"/>
      <c r="BZ67" s="1231"/>
      <c r="CA67" s="1231"/>
      <c r="CB67" s="1231"/>
      <c r="CC67" s="1231"/>
      <c r="CD67" s="1231"/>
      <c r="CE67" s="1231"/>
      <c r="CF67" s="1231"/>
      <c r="CG67" s="1231"/>
      <c r="CH67" s="1231"/>
      <c r="CI67" s="1231"/>
      <c r="CJ67" s="1231"/>
      <c r="CK67" s="1231"/>
      <c r="CL67" s="1231"/>
      <c r="CM67" s="1231"/>
      <c r="CN67" s="1231"/>
      <c r="CO67" s="1231"/>
      <c r="CP67" s="1231"/>
      <c r="CQ67" s="1231"/>
      <c r="CR67" s="1231"/>
      <c r="CS67" s="1231"/>
      <c r="CT67" s="1231"/>
      <c r="CU67" s="1231"/>
      <c r="CV67" s="1231"/>
      <c r="CW67" s="1231"/>
      <c r="CX67" s="1231"/>
      <c r="CY67" s="1231"/>
      <c r="CZ67" s="1231"/>
      <c r="DA67" s="1231"/>
      <c r="DB67" s="1231"/>
      <c r="DC67" s="1232"/>
    </row>
    <row r="68" spans="2:107" ht="13.2" x14ac:dyDescent="0.2">
      <c r="B68" s="251"/>
      <c r="AN68" s="1230"/>
      <c r="AO68" s="1231"/>
      <c r="AP68" s="1231"/>
      <c r="AQ68" s="1231"/>
      <c r="AR68" s="1231"/>
      <c r="AS68" s="1231"/>
      <c r="AT68" s="1231"/>
      <c r="AU68" s="1231"/>
      <c r="AV68" s="1231"/>
      <c r="AW68" s="1231"/>
      <c r="AX68" s="1231"/>
      <c r="AY68" s="1231"/>
      <c r="AZ68" s="1231"/>
      <c r="BA68" s="1231"/>
      <c r="BB68" s="1231"/>
      <c r="BC68" s="1231"/>
      <c r="BD68" s="1231"/>
      <c r="BE68" s="1231"/>
      <c r="BF68" s="1231"/>
      <c r="BG68" s="1231"/>
      <c r="BH68" s="1231"/>
      <c r="BI68" s="1231"/>
      <c r="BJ68" s="1231"/>
      <c r="BK68" s="1231"/>
      <c r="BL68" s="1231"/>
      <c r="BM68" s="1231"/>
      <c r="BN68" s="1231"/>
      <c r="BO68" s="1231"/>
      <c r="BP68" s="1231"/>
      <c r="BQ68" s="1231"/>
      <c r="BR68" s="1231"/>
      <c r="BS68" s="1231"/>
      <c r="BT68" s="1231"/>
      <c r="BU68" s="1231"/>
      <c r="BV68" s="1231"/>
      <c r="BW68" s="1231"/>
      <c r="BX68" s="1231"/>
      <c r="BY68" s="1231"/>
      <c r="BZ68" s="1231"/>
      <c r="CA68" s="1231"/>
      <c r="CB68" s="1231"/>
      <c r="CC68" s="1231"/>
      <c r="CD68" s="1231"/>
      <c r="CE68" s="1231"/>
      <c r="CF68" s="1231"/>
      <c r="CG68" s="1231"/>
      <c r="CH68" s="1231"/>
      <c r="CI68" s="1231"/>
      <c r="CJ68" s="1231"/>
      <c r="CK68" s="1231"/>
      <c r="CL68" s="1231"/>
      <c r="CM68" s="1231"/>
      <c r="CN68" s="1231"/>
      <c r="CO68" s="1231"/>
      <c r="CP68" s="1231"/>
      <c r="CQ68" s="1231"/>
      <c r="CR68" s="1231"/>
      <c r="CS68" s="1231"/>
      <c r="CT68" s="1231"/>
      <c r="CU68" s="1231"/>
      <c r="CV68" s="1231"/>
      <c r="CW68" s="1231"/>
      <c r="CX68" s="1231"/>
      <c r="CY68" s="1231"/>
      <c r="CZ68" s="1231"/>
      <c r="DA68" s="1231"/>
      <c r="DB68" s="1231"/>
      <c r="DC68" s="1232"/>
    </row>
    <row r="69" spans="2:107" ht="13.2" x14ac:dyDescent="0.2">
      <c r="B69" s="251"/>
      <c r="AN69" s="1233"/>
      <c r="AO69" s="1234"/>
      <c r="AP69" s="1234"/>
      <c r="AQ69" s="1234"/>
      <c r="AR69" s="1234"/>
      <c r="AS69" s="1234"/>
      <c r="AT69" s="1234"/>
      <c r="AU69" s="1234"/>
      <c r="AV69" s="1234"/>
      <c r="AW69" s="1234"/>
      <c r="AX69" s="1234"/>
      <c r="AY69" s="1234"/>
      <c r="AZ69" s="1234"/>
      <c r="BA69" s="1234"/>
      <c r="BB69" s="1234"/>
      <c r="BC69" s="1234"/>
      <c r="BD69" s="1234"/>
      <c r="BE69" s="1234"/>
      <c r="BF69" s="1234"/>
      <c r="BG69" s="1234"/>
      <c r="BH69" s="1234"/>
      <c r="BI69" s="1234"/>
      <c r="BJ69" s="1234"/>
      <c r="BK69" s="1234"/>
      <c r="BL69" s="1234"/>
      <c r="BM69" s="1234"/>
      <c r="BN69" s="1234"/>
      <c r="BO69" s="1234"/>
      <c r="BP69" s="1234"/>
      <c r="BQ69" s="1234"/>
      <c r="BR69" s="1234"/>
      <c r="BS69" s="1234"/>
      <c r="BT69" s="1234"/>
      <c r="BU69" s="1234"/>
      <c r="BV69" s="1234"/>
      <c r="BW69" s="1234"/>
      <c r="BX69" s="1234"/>
      <c r="BY69" s="1234"/>
      <c r="BZ69" s="1234"/>
      <c r="CA69" s="1234"/>
      <c r="CB69" s="1234"/>
      <c r="CC69" s="1234"/>
      <c r="CD69" s="1234"/>
      <c r="CE69" s="1234"/>
      <c r="CF69" s="1234"/>
      <c r="CG69" s="1234"/>
      <c r="CH69" s="1234"/>
      <c r="CI69" s="1234"/>
      <c r="CJ69" s="1234"/>
      <c r="CK69" s="1234"/>
      <c r="CL69" s="1234"/>
      <c r="CM69" s="1234"/>
      <c r="CN69" s="1234"/>
      <c r="CO69" s="1234"/>
      <c r="CP69" s="1234"/>
      <c r="CQ69" s="1234"/>
      <c r="CR69" s="1234"/>
      <c r="CS69" s="1234"/>
      <c r="CT69" s="1234"/>
      <c r="CU69" s="1234"/>
      <c r="CV69" s="1234"/>
      <c r="CW69" s="1234"/>
      <c r="CX69" s="1234"/>
      <c r="CY69" s="1234"/>
      <c r="CZ69" s="1234"/>
      <c r="DA69" s="1234"/>
      <c r="DB69" s="1234"/>
      <c r="DC69" s="1235"/>
    </row>
    <row r="70" spans="2:107" ht="13.2" x14ac:dyDescent="0.2">
      <c r="B70" s="251"/>
      <c r="H70" s="369"/>
      <c r="I70" s="369"/>
      <c r="J70" s="370"/>
      <c r="K70" s="370"/>
      <c r="L70" s="371"/>
      <c r="M70" s="370"/>
      <c r="N70" s="371"/>
      <c r="AN70" s="357"/>
      <c r="AO70" s="357"/>
      <c r="AP70" s="357"/>
      <c r="AZ70" s="357"/>
      <c r="BA70" s="357"/>
      <c r="BB70" s="357"/>
      <c r="BL70" s="357"/>
      <c r="BM70" s="357"/>
      <c r="BN70" s="357"/>
      <c r="BX70" s="357"/>
      <c r="BY70" s="357"/>
      <c r="BZ70" s="357"/>
      <c r="CJ70" s="357"/>
      <c r="CK70" s="357"/>
      <c r="CL70" s="357"/>
      <c r="CV70" s="357"/>
      <c r="CW70" s="357"/>
      <c r="CX70" s="357"/>
    </row>
    <row r="71" spans="2:107" ht="13.2" x14ac:dyDescent="0.2">
      <c r="B71" s="251"/>
      <c r="G71" s="372"/>
      <c r="I71" s="373"/>
      <c r="J71" s="370"/>
      <c r="K71" s="370"/>
      <c r="L71" s="371"/>
      <c r="M71" s="370"/>
      <c r="N71" s="371"/>
      <c r="AM71" s="372"/>
      <c r="AN71" s="247" t="s">
        <v>617</v>
      </c>
    </row>
    <row r="72" spans="2:107" ht="13.2" x14ac:dyDescent="0.2">
      <c r="B72" s="251"/>
      <c r="G72" s="1220"/>
      <c r="H72" s="1220"/>
      <c r="I72" s="1220"/>
      <c r="J72" s="1220"/>
      <c r="K72" s="358"/>
      <c r="L72" s="358"/>
      <c r="M72" s="359"/>
      <c r="N72" s="359"/>
      <c r="AN72" s="1221"/>
      <c r="AO72" s="1222"/>
      <c r="AP72" s="1222"/>
      <c r="AQ72" s="1222"/>
      <c r="AR72" s="1222"/>
      <c r="AS72" s="1222"/>
      <c r="AT72" s="1222"/>
      <c r="AU72" s="1222"/>
      <c r="AV72" s="1222"/>
      <c r="AW72" s="1222"/>
      <c r="AX72" s="1222"/>
      <c r="AY72" s="1222"/>
      <c r="AZ72" s="1222"/>
      <c r="BA72" s="1222"/>
      <c r="BB72" s="1222"/>
      <c r="BC72" s="1222"/>
      <c r="BD72" s="1222"/>
      <c r="BE72" s="1222"/>
      <c r="BF72" s="1222"/>
      <c r="BG72" s="1222"/>
      <c r="BH72" s="1222"/>
      <c r="BI72" s="1222"/>
      <c r="BJ72" s="1222"/>
      <c r="BK72" s="1222"/>
      <c r="BL72" s="1222"/>
      <c r="BM72" s="1222"/>
      <c r="BN72" s="1222"/>
      <c r="BO72" s="1223"/>
      <c r="BP72" s="1224" t="s">
        <v>495</v>
      </c>
      <c r="BQ72" s="1224"/>
      <c r="BR72" s="1224"/>
      <c r="BS72" s="1224"/>
      <c r="BT72" s="1224"/>
      <c r="BU72" s="1224"/>
      <c r="BV72" s="1224"/>
      <c r="BW72" s="1224"/>
      <c r="BX72" s="1224" t="s">
        <v>496</v>
      </c>
      <c r="BY72" s="1224"/>
      <c r="BZ72" s="1224"/>
      <c r="CA72" s="1224"/>
      <c r="CB72" s="1224"/>
      <c r="CC72" s="1224"/>
      <c r="CD72" s="1224"/>
      <c r="CE72" s="1224"/>
      <c r="CF72" s="1224" t="s">
        <v>497</v>
      </c>
      <c r="CG72" s="1224"/>
      <c r="CH72" s="1224"/>
      <c r="CI72" s="1224"/>
      <c r="CJ72" s="1224"/>
      <c r="CK72" s="1224"/>
      <c r="CL72" s="1224"/>
      <c r="CM72" s="1224"/>
      <c r="CN72" s="1224" t="s">
        <v>498</v>
      </c>
      <c r="CO72" s="1224"/>
      <c r="CP72" s="1224"/>
      <c r="CQ72" s="1224"/>
      <c r="CR72" s="1224"/>
      <c r="CS72" s="1224"/>
      <c r="CT72" s="1224"/>
      <c r="CU72" s="1224"/>
      <c r="CV72" s="1224" t="s">
        <v>499</v>
      </c>
      <c r="CW72" s="1224"/>
      <c r="CX72" s="1224"/>
      <c r="CY72" s="1224"/>
      <c r="CZ72" s="1224"/>
      <c r="DA72" s="1224"/>
      <c r="DB72" s="1224"/>
      <c r="DC72" s="1224"/>
    </row>
    <row r="73" spans="2:107" ht="13.2" x14ac:dyDescent="0.2">
      <c r="B73" s="251"/>
      <c r="G73" s="1237"/>
      <c r="H73" s="1237"/>
      <c r="I73" s="1237"/>
      <c r="J73" s="1237"/>
      <c r="K73" s="1240"/>
      <c r="L73" s="1240"/>
      <c r="M73" s="1240"/>
      <c r="N73" s="1240"/>
      <c r="AM73" s="357"/>
      <c r="AN73" s="1226" t="s">
        <v>618</v>
      </c>
      <c r="AO73" s="1226"/>
      <c r="AP73" s="1226"/>
      <c r="AQ73" s="1226"/>
      <c r="AR73" s="1226"/>
      <c r="AS73" s="1226"/>
      <c r="AT73" s="1226"/>
      <c r="AU73" s="1226"/>
      <c r="AV73" s="1226"/>
      <c r="AW73" s="1226"/>
      <c r="AX73" s="1226"/>
      <c r="AY73" s="1226"/>
      <c r="AZ73" s="1226"/>
      <c r="BA73" s="1226"/>
      <c r="BB73" s="1226" t="s">
        <v>619</v>
      </c>
      <c r="BC73" s="1226"/>
      <c r="BD73" s="1226"/>
      <c r="BE73" s="1226"/>
      <c r="BF73" s="1226"/>
      <c r="BG73" s="1226"/>
      <c r="BH73" s="1226"/>
      <c r="BI73" s="1226"/>
      <c r="BJ73" s="1226"/>
      <c r="BK73" s="1226"/>
      <c r="BL73" s="1226"/>
      <c r="BM73" s="1226"/>
      <c r="BN73" s="1226"/>
      <c r="BO73" s="1226"/>
      <c r="BP73" s="1225">
        <v>105.9</v>
      </c>
      <c r="BQ73" s="1225"/>
      <c r="BR73" s="1225"/>
      <c r="BS73" s="1225"/>
      <c r="BT73" s="1225"/>
      <c r="BU73" s="1225"/>
      <c r="BV73" s="1225"/>
      <c r="BW73" s="1225"/>
      <c r="BX73" s="1225">
        <v>97.3</v>
      </c>
      <c r="BY73" s="1225"/>
      <c r="BZ73" s="1225"/>
      <c r="CA73" s="1225"/>
      <c r="CB73" s="1225"/>
      <c r="CC73" s="1225"/>
      <c r="CD73" s="1225"/>
      <c r="CE73" s="1225"/>
      <c r="CF73" s="1225">
        <v>87.4</v>
      </c>
      <c r="CG73" s="1225"/>
      <c r="CH73" s="1225"/>
      <c r="CI73" s="1225"/>
      <c r="CJ73" s="1225"/>
      <c r="CK73" s="1225"/>
      <c r="CL73" s="1225"/>
      <c r="CM73" s="1225"/>
      <c r="CN73" s="1225">
        <v>64.5</v>
      </c>
      <c r="CO73" s="1225"/>
      <c r="CP73" s="1225"/>
      <c r="CQ73" s="1225"/>
      <c r="CR73" s="1225"/>
      <c r="CS73" s="1225"/>
      <c r="CT73" s="1225"/>
      <c r="CU73" s="1225"/>
      <c r="CV73" s="1225">
        <v>49.1</v>
      </c>
      <c r="CW73" s="1225"/>
      <c r="CX73" s="1225"/>
      <c r="CY73" s="1225"/>
      <c r="CZ73" s="1225"/>
      <c r="DA73" s="1225"/>
      <c r="DB73" s="1225"/>
      <c r="DC73" s="1225"/>
    </row>
    <row r="74" spans="2:107" ht="13.2" x14ac:dyDescent="0.2">
      <c r="B74" s="251"/>
      <c r="G74" s="1237"/>
      <c r="H74" s="1237"/>
      <c r="I74" s="1237"/>
      <c r="J74" s="1237"/>
      <c r="K74" s="1240"/>
      <c r="L74" s="1240"/>
      <c r="M74" s="1240"/>
      <c r="N74" s="1240"/>
      <c r="AM74" s="357"/>
      <c r="AN74" s="1226"/>
      <c r="AO74" s="1226"/>
      <c r="AP74" s="1226"/>
      <c r="AQ74" s="1226"/>
      <c r="AR74" s="1226"/>
      <c r="AS74" s="1226"/>
      <c r="AT74" s="1226"/>
      <c r="AU74" s="1226"/>
      <c r="AV74" s="1226"/>
      <c r="AW74" s="1226"/>
      <c r="AX74" s="1226"/>
      <c r="AY74" s="1226"/>
      <c r="AZ74" s="1226"/>
      <c r="BA74" s="1226"/>
      <c r="BB74" s="1226"/>
      <c r="BC74" s="1226"/>
      <c r="BD74" s="1226"/>
      <c r="BE74" s="1226"/>
      <c r="BF74" s="1226"/>
      <c r="BG74" s="1226"/>
      <c r="BH74" s="1226"/>
      <c r="BI74" s="1226"/>
      <c r="BJ74" s="1226"/>
      <c r="BK74" s="1226"/>
      <c r="BL74" s="1226"/>
      <c r="BM74" s="1226"/>
      <c r="BN74" s="1226"/>
      <c r="BO74" s="1226"/>
      <c r="BP74" s="1225"/>
      <c r="BQ74" s="1225"/>
      <c r="BR74" s="1225"/>
      <c r="BS74" s="1225"/>
      <c r="BT74" s="1225"/>
      <c r="BU74" s="1225"/>
      <c r="BV74" s="1225"/>
      <c r="BW74" s="1225"/>
      <c r="BX74" s="1225"/>
      <c r="BY74" s="1225"/>
      <c r="BZ74" s="1225"/>
      <c r="CA74" s="1225"/>
      <c r="CB74" s="1225"/>
      <c r="CC74" s="1225"/>
      <c r="CD74" s="1225"/>
      <c r="CE74" s="1225"/>
      <c r="CF74" s="1225"/>
      <c r="CG74" s="1225"/>
      <c r="CH74" s="1225"/>
      <c r="CI74" s="1225"/>
      <c r="CJ74" s="1225"/>
      <c r="CK74" s="1225"/>
      <c r="CL74" s="1225"/>
      <c r="CM74" s="1225"/>
      <c r="CN74" s="1225"/>
      <c r="CO74" s="1225"/>
      <c r="CP74" s="1225"/>
      <c r="CQ74" s="1225"/>
      <c r="CR74" s="1225"/>
      <c r="CS74" s="1225"/>
      <c r="CT74" s="1225"/>
      <c r="CU74" s="1225"/>
      <c r="CV74" s="1225"/>
      <c r="CW74" s="1225"/>
      <c r="CX74" s="1225"/>
      <c r="CY74" s="1225"/>
      <c r="CZ74" s="1225"/>
      <c r="DA74" s="1225"/>
      <c r="DB74" s="1225"/>
      <c r="DC74" s="1225"/>
    </row>
    <row r="75" spans="2:107" ht="13.2" x14ac:dyDescent="0.2">
      <c r="B75" s="251"/>
      <c r="G75" s="1237"/>
      <c r="H75" s="1237"/>
      <c r="I75" s="1220"/>
      <c r="J75" s="1220"/>
      <c r="K75" s="1236"/>
      <c r="L75" s="1236"/>
      <c r="M75" s="1236"/>
      <c r="N75" s="1236"/>
      <c r="AM75" s="357"/>
      <c r="AN75" s="1226"/>
      <c r="AO75" s="1226"/>
      <c r="AP75" s="1226"/>
      <c r="AQ75" s="1226"/>
      <c r="AR75" s="1226"/>
      <c r="AS75" s="1226"/>
      <c r="AT75" s="1226"/>
      <c r="AU75" s="1226"/>
      <c r="AV75" s="1226"/>
      <c r="AW75" s="1226"/>
      <c r="AX75" s="1226"/>
      <c r="AY75" s="1226"/>
      <c r="AZ75" s="1226"/>
      <c r="BA75" s="1226"/>
      <c r="BB75" s="1226" t="s">
        <v>624</v>
      </c>
      <c r="BC75" s="1226"/>
      <c r="BD75" s="1226"/>
      <c r="BE75" s="1226"/>
      <c r="BF75" s="1226"/>
      <c r="BG75" s="1226"/>
      <c r="BH75" s="1226"/>
      <c r="BI75" s="1226"/>
      <c r="BJ75" s="1226"/>
      <c r="BK75" s="1226"/>
      <c r="BL75" s="1226"/>
      <c r="BM75" s="1226"/>
      <c r="BN75" s="1226"/>
      <c r="BO75" s="1226"/>
      <c r="BP75" s="1225">
        <v>13.9</v>
      </c>
      <c r="BQ75" s="1225"/>
      <c r="BR75" s="1225"/>
      <c r="BS75" s="1225"/>
      <c r="BT75" s="1225"/>
      <c r="BU75" s="1225"/>
      <c r="BV75" s="1225"/>
      <c r="BW75" s="1225"/>
      <c r="BX75" s="1225">
        <v>13.7</v>
      </c>
      <c r="BY75" s="1225"/>
      <c r="BZ75" s="1225"/>
      <c r="CA75" s="1225"/>
      <c r="CB75" s="1225"/>
      <c r="CC75" s="1225"/>
      <c r="CD75" s="1225"/>
      <c r="CE75" s="1225"/>
      <c r="CF75" s="1225">
        <v>13.3</v>
      </c>
      <c r="CG75" s="1225"/>
      <c r="CH75" s="1225"/>
      <c r="CI75" s="1225"/>
      <c r="CJ75" s="1225"/>
      <c r="CK75" s="1225"/>
      <c r="CL75" s="1225"/>
      <c r="CM75" s="1225"/>
      <c r="CN75" s="1225">
        <v>12.2</v>
      </c>
      <c r="CO75" s="1225"/>
      <c r="CP75" s="1225"/>
      <c r="CQ75" s="1225"/>
      <c r="CR75" s="1225"/>
      <c r="CS75" s="1225"/>
      <c r="CT75" s="1225"/>
      <c r="CU75" s="1225"/>
      <c r="CV75" s="1225">
        <v>11</v>
      </c>
      <c r="CW75" s="1225"/>
      <c r="CX75" s="1225"/>
      <c r="CY75" s="1225"/>
      <c r="CZ75" s="1225"/>
      <c r="DA75" s="1225"/>
      <c r="DB75" s="1225"/>
      <c r="DC75" s="1225"/>
    </row>
    <row r="76" spans="2:107" ht="13.2" x14ac:dyDescent="0.2">
      <c r="B76" s="251"/>
      <c r="G76" s="1237"/>
      <c r="H76" s="1237"/>
      <c r="I76" s="1220"/>
      <c r="J76" s="1220"/>
      <c r="K76" s="1236"/>
      <c r="L76" s="1236"/>
      <c r="M76" s="1236"/>
      <c r="N76" s="1236"/>
      <c r="AM76" s="357"/>
      <c r="AN76" s="1226"/>
      <c r="AO76" s="1226"/>
      <c r="AP76" s="1226"/>
      <c r="AQ76" s="1226"/>
      <c r="AR76" s="1226"/>
      <c r="AS76" s="1226"/>
      <c r="AT76" s="1226"/>
      <c r="AU76" s="1226"/>
      <c r="AV76" s="1226"/>
      <c r="AW76" s="1226"/>
      <c r="AX76" s="1226"/>
      <c r="AY76" s="1226"/>
      <c r="AZ76" s="1226"/>
      <c r="BA76" s="1226"/>
      <c r="BB76" s="1226"/>
      <c r="BC76" s="1226"/>
      <c r="BD76" s="1226"/>
      <c r="BE76" s="1226"/>
      <c r="BF76" s="1226"/>
      <c r="BG76" s="1226"/>
      <c r="BH76" s="1226"/>
      <c r="BI76" s="1226"/>
      <c r="BJ76" s="1226"/>
      <c r="BK76" s="1226"/>
      <c r="BL76" s="1226"/>
      <c r="BM76" s="1226"/>
      <c r="BN76" s="1226"/>
      <c r="BO76" s="1226"/>
      <c r="BP76" s="1225"/>
      <c r="BQ76" s="1225"/>
      <c r="BR76" s="1225"/>
      <c r="BS76" s="1225"/>
      <c r="BT76" s="1225"/>
      <c r="BU76" s="1225"/>
      <c r="BV76" s="1225"/>
      <c r="BW76" s="1225"/>
      <c r="BX76" s="1225"/>
      <c r="BY76" s="1225"/>
      <c r="BZ76" s="1225"/>
      <c r="CA76" s="1225"/>
      <c r="CB76" s="1225"/>
      <c r="CC76" s="1225"/>
      <c r="CD76" s="1225"/>
      <c r="CE76" s="1225"/>
      <c r="CF76" s="1225"/>
      <c r="CG76" s="1225"/>
      <c r="CH76" s="1225"/>
      <c r="CI76" s="1225"/>
      <c r="CJ76" s="1225"/>
      <c r="CK76" s="1225"/>
      <c r="CL76" s="1225"/>
      <c r="CM76" s="1225"/>
      <c r="CN76" s="1225"/>
      <c r="CO76" s="1225"/>
      <c r="CP76" s="1225"/>
      <c r="CQ76" s="1225"/>
      <c r="CR76" s="1225"/>
      <c r="CS76" s="1225"/>
      <c r="CT76" s="1225"/>
      <c r="CU76" s="1225"/>
      <c r="CV76" s="1225"/>
      <c r="CW76" s="1225"/>
      <c r="CX76" s="1225"/>
      <c r="CY76" s="1225"/>
      <c r="CZ76" s="1225"/>
      <c r="DA76" s="1225"/>
      <c r="DB76" s="1225"/>
      <c r="DC76" s="1225"/>
    </row>
    <row r="77" spans="2:107" ht="13.2" x14ac:dyDescent="0.2">
      <c r="B77" s="251"/>
      <c r="G77" s="1220"/>
      <c r="H77" s="1220"/>
      <c r="I77" s="1220"/>
      <c r="J77" s="1220"/>
      <c r="K77" s="1240"/>
      <c r="L77" s="1240"/>
      <c r="M77" s="1240"/>
      <c r="N77" s="1240"/>
      <c r="AN77" s="1224" t="s">
        <v>621</v>
      </c>
      <c r="AO77" s="1224"/>
      <c r="AP77" s="1224"/>
      <c r="AQ77" s="1224"/>
      <c r="AR77" s="1224"/>
      <c r="AS77" s="1224"/>
      <c r="AT77" s="1224"/>
      <c r="AU77" s="1224"/>
      <c r="AV77" s="1224"/>
      <c r="AW77" s="1224"/>
      <c r="AX77" s="1224"/>
      <c r="AY77" s="1224"/>
      <c r="AZ77" s="1224"/>
      <c r="BA77" s="1224"/>
      <c r="BB77" s="1226" t="s">
        <v>619</v>
      </c>
      <c r="BC77" s="1226"/>
      <c r="BD77" s="1226"/>
      <c r="BE77" s="1226"/>
      <c r="BF77" s="1226"/>
      <c r="BG77" s="1226"/>
      <c r="BH77" s="1226"/>
      <c r="BI77" s="1226"/>
      <c r="BJ77" s="1226"/>
      <c r="BK77" s="1226"/>
      <c r="BL77" s="1226"/>
      <c r="BM77" s="1226"/>
      <c r="BN77" s="1226"/>
      <c r="BO77" s="1226"/>
      <c r="BP77" s="1225">
        <v>40.799999999999997</v>
      </c>
      <c r="BQ77" s="1225"/>
      <c r="BR77" s="1225"/>
      <c r="BS77" s="1225"/>
      <c r="BT77" s="1225"/>
      <c r="BU77" s="1225"/>
      <c r="BV77" s="1225"/>
      <c r="BW77" s="1225"/>
      <c r="BX77" s="1225">
        <v>38.5</v>
      </c>
      <c r="BY77" s="1225"/>
      <c r="BZ77" s="1225"/>
      <c r="CA77" s="1225"/>
      <c r="CB77" s="1225"/>
      <c r="CC77" s="1225"/>
      <c r="CD77" s="1225"/>
      <c r="CE77" s="1225"/>
      <c r="CF77" s="1225">
        <v>35.5</v>
      </c>
      <c r="CG77" s="1225"/>
      <c r="CH77" s="1225"/>
      <c r="CI77" s="1225"/>
      <c r="CJ77" s="1225"/>
      <c r="CK77" s="1225"/>
      <c r="CL77" s="1225"/>
      <c r="CM77" s="1225"/>
      <c r="CN77" s="1225">
        <v>13.5</v>
      </c>
      <c r="CO77" s="1225"/>
      <c r="CP77" s="1225"/>
      <c r="CQ77" s="1225"/>
      <c r="CR77" s="1225"/>
      <c r="CS77" s="1225"/>
      <c r="CT77" s="1225"/>
      <c r="CU77" s="1225"/>
      <c r="CV77" s="1225">
        <v>0</v>
      </c>
      <c r="CW77" s="1225"/>
      <c r="CX77" s="1225"/>
      <c r="CY77" s="1225"/>
      <c r="CZ77" s="1225"/>
      <c r="DA77" s="1225"/>
      <c r="DB77" s="1225"/>
      <c r="DC77" s="1225"/>
    </row>
    <row r="78" spans="2:107" ht="13.2" x14ac:dyDescent="0.2">
      <c r="B78" s="251"/>
      <c r="G78" s="1220"/>
      <c r="H78" s="1220"/>
      <c r="I78" s="1220"/>
      <c r="J78" s="1220"/>
      <c r="K78" s="1240"/>
      <c r="L78" s="1240"/>
      <c r="M78" s="1240"/>
      <c r="N78" s="1240"/>
      <c r="AN78" s="1224"/>
      <c r="AO78" s="1224"/>
      <c r="AP78" s="1224"/>
      <c r="AQ78" s="1224"/>
      <c r="AR78" s="1224"/>
      <c r="AS78" s="1224"/>
      <c r="AT78" s="1224"/>
      <c r="AU78" s="1224"/>
      <c r="AV78" s="1224"/>
      <c r="AW78" s="1224"/>
      <c r="AX78" s="1224"/>
      <c r="AY78" s="1224"/>
      <c r="AZ78" s="1224"/>
      <c r="BA78" s="1224"/>
      <c r="BB78" s="1226"/>
      <c r="BC78" s="1226"/>
      <c r="BD78" s="1226"/>
      <c r="BE78" s="1226"/>
      <c r="BF78" s="1226"/>
      <c r="BG78" s="1226"/>
      <c r="BH78" s="1226"/>
      <c r="BI78" s="1226"/>
      <c r="BJ78" s="1226"/>
      <c r="BK78" s="1226"/>
      <c r="BL78" s="1226"/>
      <c r="BM78" s="1226"/>
      <c r="BN78" s="1226"/>
      <c r="BO78" s="1226"/>
      <c r="BP78" s="1225"/>
      <c r="BQ78" s="1225"/>
      <c r="BR78" s="1225"/>
      <c r="BS78" s="1225"/>
      <c r="BT78" s="1225"/>
      <c r="BU78" s="1225"/>
      <c r="BV78" s="1225"/>
      <c r="BW78" s="1225"/>
      <c r="BX78" s="1225"/>
      <c r="BY78" s="1225"/>
      <c r="BZ78" s="1225"/>
      <c r="CA78" s="1225"/>
      <c r="CB78" s="1225"/>
      <c r="CC78" s="1225"/>
      <c r="CD78" s="1225"/>
      <c r="CE78" s="1225"/>
      <c r="CF78" s="1225"/>
      <c r="CG78" s="1225"/>
      <c r="CH78" s="1225"/>
      <c r="CI78" s="1225"/>
      <c r="CJ78" s="1225"/>
      <c r="CK78" s="1225"/>
      <c r="CL78" s="1225"/>
      <c r="CM78" s="1225"/>
      <c r="CN78" s="1225"/>
      <c r="CO78" s="1225"/>
      <c r="CP78" s="1225"/>
      <c r="CQ78" s="1225"/>
      <c r="CR78" s="1225"/>
      <c r="CS78" s="1225"/>
      <c r="CT78" s="1225"/>
      <c r="CU78" s="1225"/>
      <c r="CV78" s="1225"/>
      <c r="CW78" s="1225"/>
      <c r="CX78" s="1225"/>
      <c r="CY78" s="1225"/>
      <c r="CZ78" s="1225"/>
      <c r="DA78" s="1225"/>
      <c r="DB78" s="1225"/>
      <c r="DC78" s="1225"/>
    </row>
    <row r="79" spans="2:107" ht="13.2" x14ac:dyDescent="0.2">
      <c r="B79" s="251"/>
      <c r="G79" s="1220"/>
      <c r="H79" s="1220"/>
      <c r="I79" s="1239"/>
      <c r="J79" s="1239"/>
      <c r="K79" s="1241"/>
      <c r="L79" s="1241"/>
      <c r="M79" s="1241"/>
      <c r="N79" s="1241"/>
      <c r="AN79" s="1224"/>
      <c r="AO79" s="1224"/>
      <c r="AP79" s="1224"/>
      <c r="AQ79" s="1224"/>
      <c r="AR79" s="1224"/>
      <c r="AS79" s="1224"/>
      <c r="AT79" s="1224"/>
      <c r="AU79" s="1224"/>
      <c r="AV79" s="1224"/>
      <c r="AW79" s="1224"/>
      <c r="AX79" s="1224"/>
      <c r="AY79" s="1224"/>
      <c r="AZ79" s="1224"/>
      <c r="BA79" s="1224"/>
      <c r="BB79" s="1226" t="s">
        <v>624</v>
      </c>
      <c r="BC79" s="1226"/>
      <c r="BD79" s="1226"/>
      <c r="BE79" s="1226"/>
      <c r="BF79" s="1226"/>
      <c r="BG79" s="1226"/>
      <c r="BH79" s="1226"/>
      <c r="BI79" s="1226"/>
      <c r="BJ79" s="1226"/>
      <c r="BK79" s="1226"/>
      <c r="BL79" s="1226"/>
      <c r="BM79" s="1226"/>
      <c r="BN79" s="1226"/>
      <c r="BO79" s="1226"/>
      <c r="BP79" s="1225">
        <v>8.9</v>
      </c>
      <c r="BQ79" s="1225"/>
      <c r="BR79" s="1225"/>
      <c r="BS79" s="1225"/>
      <c r="BT79" s="1225"/>
      <c r="BU79" s="1225"/>
      <c r="BV79" s="1225"/>
      <c r="BW79" s="1225"/>
      <c r="BX79" s="1225">
        <v>8.9</v>
      </c>
      <c r="BY79" s="1225"/>
      <c r="BZ79" s="1225"/>
      <c r="CA79" s="1225"/>
      <c r="CB79" s="1225"/>
      <c r="CC79" s="1225"/>
      <c r="CD79" s="1225"/>
      <c r="CE79" s="1225"/>
      <c r="CF79" s="1225">
        <v>8.8000000000000007</v>
      </c>
      <c r="CG79" s="1225"/>
      <c r="CH79" s="1225"/>
      <c r="CI79" s="1225"/>
      <c r="CJ79" s="1225"/>
      <c r="CK79" s="1225"/>
      <c r="CL79" s="1225"/>
      <c r="CM79" s="1225"/>
      <c r="CN79" s="1225">
        <v>8.3000000000000007</v>
      </c>
      <c r="CO79" s="1225"/>
      <c r="CP79" s="1225"/>
      <c r="CQ79" s="1225"/>
      <c r="CR79" s="1225"/>
      <c r="CS79" s="1225"/>
      <c r="CT79" s="1225"/>
      <c r="CU79" s="1225"/>
      <c r="CV79" s="1225">
        <v>8</v>
      </c>
      <c r="CW79" s="1225"/>
      <c r="CX79" s="1225"/>
      <c r="CY79" s="1225"/>
      <c r="CZ79" s="1225"/>
      <c r="DA79" s="1225"/>
      <c r="DB79" s="1225"/>
      <c r="DC79" s="1225"/>
    </row>
    <row r="80" spans="2:107" ht="13.2" x14ac:dyDescent="0.2">
      <c r="B80" s="251"/>
      <c r="G80" s="1220"/>
      <c r="H80" s="1220"/>
      <c r="I80" s="1239"/>
      <c r="J80" s="1239"/>
      <c r="K80" s="1241"/>
      <c r="L80" s="1241"/>
      <c r="M80" s="1241"/>
      <c r="N80" s="1241"/>
      <c r="AN80" s="1224"/>
      <c r="AO80" s="1224"/>
      <c r="AP80" s="1224"/>
      <c r="AQ80" s="1224"/>
      <c r="AR80" s="1224"/>
      <c r="AS80" s="1224"/>
      <c r="AT80" s="1224"/>
      <c r="AU80" s="1224"/>
      <c r="AV80" s="1224"/>
      <c r="AW80" s="1224"/>
      <c r="AX80" s="1224"/>
      <c r="AY80" s="1224"/>
      <c r="AZ80" s="1224"/>
      <c r="BA80" s="1224"/>
      <c r="BB80" s="1226"/>
      <c r="BC80" s="1226"/>
      <c r="BD80" s="1226"/>
      <c r="BE80" s="1226"/>
      <c r="BF80" s="1226"/>
      <c r="BG80" s="1226"/>
      <c r="BH80" s="1226"/>
      <c r="BI80" s="1226"/>
      <c r="BJ80" s="1226"/>
      <c r="BK80" s="1226"/>
      <c r="BL80" s="1226"/>
      <c r="BM80" s="1226"/>
      <c r="BN80" s="1226"/>
      <c r="BO80" s="1226"/>
      <c r="BP80" s="1225"/>
      <c r="BQ80" s="1225"/>
      <c r="BR80" s="1225"/>
      <c r="BS80" s="1225"/>
      <c r="BT80" s="1225"/>
      <c r="BU80" s="1225"/>
      <c r="BV80" s="1225"/>
      <c r="BW80" s="1225"/>
      <c r="BX80" s="1225"/>
      <c r="BY80" s="1225"/>
      <c r="BZ80" s="1225"/>
      <c r="CA80" s="1225"/>
      <c r="CB80" s="1225"/>
      <c r="CC80" s="1225"/>
      <c r="CD80" s="1225"/>
      <c r="CE80" s="1225"/>
      <c r="CF80" s="1225"/>
      <c r="CG80" s="1225"/>
      <c r="CH80" s="1225"/>
      <c r="CI80" s="1225"/>
      <c r="CJ80" s="1225"/>
      <c r="CK80" s="1225"/>
      <c r="CL80" s="1225"/>
      <c r="CM80" s="1225"/>
      <c r="CN80" s="1225"/>
      <c r="CO80" s="1225"/>
      <c r="CP80" s="1225"/>
      <c r="CQ80" s="1225"/>
      <c r="CR80" s="1225"/>
      <c r="CS80" s="1225"/>
      <c r="CT80" s="1225"/>
      <c r="CU80" s="1225"/>
      <c r="CV80" s="1225"/>
      <c r="CW80" s="1225"/>
      <c r="CX80" s="1225"/>
      <c r="CY80" s="1225"/>
      <c r="CZ80" s="1225"/>
      <c r="DA80" s="1225"/>
      <c r="DB80" s="1225"/>
      <c r="DC80" s="1225"/>
    </row>
    <row r="81" spans="2:109" ht="13.2" x14ac:dyDescent="0.2">
      <c r="B81" s="251"/>
    </row>
    <row r="82" spans="2:109" ht="16.2" x14ac:dyDescent="0.2">
      <c r="B82" s="251"/>
      <c r="K82" s="374"/>
      <c r="L82" s="374"/>
      <c r="M82" s="374"/>
      <c r="N82" s="374"/>
      <c r="AQ82" s="374"/>
      <c r="AR82" s="374"/>
      <c r="AS82" s="374"/>
      <c r="AT82" s="374"/>
      <c r="BC82" s="374"/>
      <c r="BD82" s="374"/>
      <c r="BE82" s="374"/>
      <c r="BF82" s="374"/>
      <c r="BO82" s="374"/>
      <c r="BP82" s="374"/>
      <c r="BQ82" s="374"/>
      <c r="BR82" s="374"/>
      <c r="CA82" s="374"/>
      <c r="CB82" s="374"/>
      <c r="CC82" s="374"/>
      <c r="CD82" s="374"/>
      <c r="CM82" s="374"/>
      <c r="CN82" s="374"/>
      <c r="CO82" s="374"/>
      <c r="CP82" s="374"/>
      <c r="CY82" s="374"/>
      <c r="CZ82" s="374"/>
      <c r="DA82" s="374"/>
      <c r="DB82" s="374"/>
      <c r="DC82" s="374"/>
    </row>
    <row r="83" spans="2:109" ht="13.2" x14ac:dyDescent="0.2">
      <c r="B83" s="332"/>
      <c r="C83" s="303"/>
      <c r="D83" s="303"/>
      <c r="E83" s="303"/>
      <c r="F83" s="303"/>
      <c r="G83" s="303"/>
      <c r="H83" s="303"/>
      <c r="I83" s="303"/>
      <c r="J83" s="303"/>
      <c r="K83" s="303"/>
      <c r="L83" s="303"/>
      <c r="M83" s="303"/>
      <c r="N83" s="303"/>
      <c r="O83" s="303"/>
      <c r="P83" s="303"/>
      <c r="Q83" s="303"/>
      <c r="R83" s="303"/>
      <c r="S83" s="303"/>
      <c r="T83" s="303"/>
      <c r="U83" s="303"/>
      <c r="V83" s="303"/>
      <c r="W83" s="303"/>
      <c r="X83" s="303"/>
      <c r="Y83" s="303"/>
      <c r="Z83" s="303"/>
      <c r="AA83" s="303"/>
      <c r="AB83" s="303"/>
      <c r="AC83" s="303"/>
      <c r="AD83" s="303"/>
      <c r="AE83" s="303"/>
      <c r="AF83" s="303"/>
      <c r="AG83" s="303"/>
      <c r="AH83" s="303"/>
      <c r="AI83" s="303"/>
      <c r="AJ83" s="303"/>
      <c r="AK83" s="303"/>
      <c r="AL83" s="303"/>
      <c r="AM83" s="303"/>
      <c r="AN83" s="303"/>
      <c r="AO83" s="303"/>
      <c r="AP83" s="303"/>
      <c r="AQ83" s="303"/>
      <c r="AR83" s="303"/>
      <c r="AS83" s="303"/>
      <c r="AT83" s="303"/>
      <c r="AU83" s="303"/>
      <c r="AV83" s="303"/>
      <c r="AW83" s="303"/>
      <c r="AX83" s="303"/>
      <c r="AY83" s="303"/>
      <c r="AZ83" s="303"/>
      <c r="BA83" s="303"/>
      <c r="BB83" s="303"/>
      <c r="BC83" s="303"/>
      <c r="BD83" s="303"/>
      <c r="BE83" s="303"/>
      <c r="BF83" s="303"/>
      <c r="BG83" s="303"/>
      <c r="BH83" s="303"/>
      <c r="BI83" s="303"/>
      <c r="BJ83" s="303"/>
      <c r="BK83" s="303"/>
      <c r="BL83" s="303"/>
      <c r="BM83" s="303"/>
      <c r="BN83" s="303"/>
      <c r="BO83" s="303"/>
      <c r="BP83" s="303"/>
      <c r="BQ83" s="303"/>
      <c r="BR83" s="303"/>
      <c r="BS83" s="303"/>
      <c r="BT83" s="303"/>
      <c r="BU83" s="303"/>
      <c r="BV83" s="303"/>
      <c r="BW83" s="303"/>
      <c r="BX83" s="303"/>
      <c r="BY83" s="303"/>
      <c r="BZ83" s="303"/>
      <c r="CA83" s="303"/>
      <c r="CB83" s="303"/>
      <c r="CC83" s="303"/>
      <c r="CD83" s="303"/>
      <c r="CE83" s="303"/>
      <c r="CF83" s="303"/>
      <c r="CG83" s="303"/>
      <c r="CH83" s="303"/>
      <c r="CI83" s="303"/>
      <c r="CJ83" s="303"/>
      <c r="CK83" s="303"/>
      <c r="CL83" s="303"/>
      <c r="CM83" s="303"/>
      <c r="CN83" s="303"/>
      <c r="CO83" s="303"/>
      <c r="CP83" s="303"/>
      <c r="CQ83" s="303"/>
      <c r="CR83" s="303"/>
      <c r="CS83" s="303"/>
      <c r="CT83" s="303"/>
      <c r="CU83" s="303"/>
      <c r="CV83" s="303"/>
      <c r="CW83" s="303"/>
      <c r="CX83" s="303"/>
      <c r="CY83" s="303"/>
      <c r="CZ83" s="303"/>
      <c r="DA83" s="303"/>
      <c r="DB83" s="303"/>
      <c r="DC83" s="303"/>
      <c r="DD83" s="333"/>
    </row>
    <row r="84" spans="2:109" ht="13.2" x14ac:dyDescent="0.2">
      <c r="DD84" s="247"/>
      <c r="DE84" s="247"/>
    </row>
    <row r="85" spans="2:109" ht="13.2" x14ac:dyDescent="0.2">
      <c r="DD85" s="247"/>
      <c r="DE85" s="247"/>
    </row>
  </sheetData>
  <sheetProtection algorithmName="SHA-512" hashValue="Z5aUXJhEZ4OPJEgMi8yo1zgbFnRPGespRgLmAy6t/erBqT7axamKkkSnErk3GW0tnc3xrl7mv53KC15SpHQbUA==" saltValue="sC7N3tVW2sl2Yeli6aW32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6" customWidth="1"/>
    <col min="35" max="122" width="2.44140625" style="245" customWidth="1"/>
    <col min="123" max="16384" width="2.44140625" style="245" hidden="1"/>
  </cols>
  <sheetData>
    <row r="1" spans="1:34" ht="13.5" customHeight="1" x14ac:dyDescent="0.2">
      <c r="A1" s="245"/>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row>
    <row r="2" spans="1:34" ht="13.2" x14ac:dyDescent="0.2">
      <c r="S2" s="245"/>
      <c r="AH2" s="245"/>
    </row>
    <row r="3" spans="1:34" ht="13.2" x14ac:dyDescent="0.2">
      <c r="C3" s="245"/>
      <c r="D3" s="245"/>
      <c r="E3" s="245"/>
      <c r="F3" s="245"/>
      <c r="G3" s="245"/>
      <c r="H3" s="245"/>
      <c r="I3" s="245"/>
      <c r="J3" s="245"/>
      <c r="K3" s="245"/>
      <c r="L3" s="245"/>
      <c r="M3" s="245"/>
      <c r="N3" s="245"/>
      <c r="O3" s="245"/>
      <c r="P3" s="245"/>
      <c r="Q3" s="245"/>
      <c r="R3" s="245"/>
      <c r="S3" s="245"/>
      <c r="U3" s="245"/>
      <c r="V3" s="245"/>
      <c r="W3" s="245"/>
      <c r="X3" s="245"/>
      <c r="Y3" s="245"/>
      <c r="Z3" s="245"/>
      <c r="AA3" s="245"/>
      <c r="AB3" s="245"/>
      <c r="AC3" s="245"/>
      <c r="AD3" s="245"/>
      <c r="AE3" s="245"/>
      <c r="AF3" s="245"/>
      <c r="AG3" s="245"/>
      <c r="AH3" s="245"/>
    </row>
    <row r="4" spans="1:34" ht="13.2" x14ac:dyDescent="0.2"/>
    <row r="5" spans="1:34" ht="13.2" x14ac:dyDescent="0.2"/>
    <row r="6" spans="1:34" ht="13.2" x14ac:dyDescent="0.2"/>
    <row r="7" spans="1:34" ht="13.2" x14ac:dyDescent="0.2"/>
    <row r="8" spans="1:34" ht="13.2" x14ac:dyDescent="0.2"/>
    <row r="9" spans="1:34" ht="13.2" x14ac:dyDescent="0.2">
      <c r="AH9" s="24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5"/>
    </row>
    <row r="18" spans="12:34" ht="13.2" x14ac:dyDescent="0.2"/>
    <row r="19" spans="12:34" ht="13.2" x14ac:dyDescent="0.2"/>
    <row r="20" spans="12:34" ht="13.2" x14ac:dyDescent="0.2">
      <c r="AH20" s="245"/>
    </row>
    <row r="21" spans="12:34" ht="13.2" x14ac:dyDescent="0.2">
      <c r="AH21" s="245"/>
    </row>
    <row r="22" spans="12:34" ht="13.2" x14ac:dyDescent="0.2"/>
    <row r="23" spans="12:34" ht="13.2" x14ac:dyDescent="0.2"/>
    <row r="24" spans="12:34" ht="13.2" x14ac:dyDescent="0.2">
      <c r="Q24" s="245"/>
    </row>
    <row r="25" spans="12:34" ht="13.2" x14ac:dyDescent="0.2"/>
    <row r="26" spans="12:34" ht="13.2" x14ac:dyDescent="0.2"/>
    <row r="27" spans="12:34" ht="13.2" x14ac:dyDescent="0.2"/>
    <row r="28" spans="12:34" ht="13.2" x14ac:dyDescent="0.2">
      <c r="O28" s="245"/>
      <c r="T28" s="245"/>
      <c r="AH28" s="245"/>
    </row>
    <row r="29" spans="12:34" ht="13.2" x14ac:dyDescent="0.2"/>
    <row r="30" spans="12:34" ht="13.2" x14ac:dyDescent="0.2"/>
    <row r="31" spans="12:34" ht="13.2" x14ac:dyDescent="0.2">
      <c r="Q31" s="245"/>
    </row>
    <row r="32" spans="12:34" ht="13.2" x14ac:dyDescent="0.2">
      <c r="L32" s="245"/>
    </row>
    <row r="33" spans="2:34" ht="13.2" x14ac:dyDescent="0.2">
      <c r="C33" s="245"/>
      <c r="E33" s="245"/>
      <c r="G33" s="245"/>
      <c r="I33" s="245"/>
      <c r="X33" s="245"/>
    </row>
    <row r="34" spans="2:34" ht="13.2" x14ac:dyDescent="0.2">
      <c r="B34" s="245"/>
      <c r="P34" s="245"/>
      <c r="R34" s="245"/>
      <c r="T34" s="245"/>
    </row>
    <row r="35" spans="2:34" ht="13.2" x14ac:dyDescent="0.2">
      <c r="D35" s="245"/>
      <c r="W35" s="245"/>
      <c r="AC35" s="245"/>
      <c r="AD35" s="245"/>
      <c r="AE35" s="245"/>
      <c r="AF35" s="245"/>
      <c r="AG35" s="245"/>
      <c r="AH35" s="245"/>
    </row>
    <row r="36" spans="2:34" ht="13.2" x14ac:dyDescent="0.2">
      <c r="H36" s="245"/>
      <c r="J36" s="245"/>
      <c r="K36" s="245"/>
      <c r="M36" s="245"/>
      <c r="Y36" s="245"/>
      <c r="Z36" s="245"/>
      <c r="AA36" s="245"/>
      <c r="AB36" s="245"/>
      <c r="AC36" s="245"/>
      <c r="AD36" s="245"/>
      <c r="AE36" s="245"/>
      <c r="AF36" s="245"/>
      <c r="AG36" s="245"/>
      <c r="AH36" s="245"/>
    </row>
    <row r="37" spans="2:34" ht="13.2" x14ac:dyDescent="0.2">
      <c r="AH37" s="245"/>
    </row>
    <row r="38" spans="2:34" ht="13.2" x14ac:dyDescent="0.2">
      <c r="AG38" s="245"/>
      <c r="AH38" s="245"/>
    </row>
    <row r="39" spans="2:34" ht="13.2" x14ac:dyDescent="0.2"/>
    <row r="40" spans="2:34" ht="13.2" x14ac:dyDescent="0.2">
      <c r="X40" s="245"/>
    </row>
    <row r="41" spans="2:34" ht="13.2" x14ac:dyDescent="0.2">
      <c r="R41" s="245"/>
    </row>
    <row r="42" spans="2:34" ht="13.2" x14ac:dyDescent="0.2">
      <c r="W42" s="245"/>
    </row>
    <row r="43" spans="2:34" ht="13.2" x14ac:dyDescent="0.2">
      <c r="Y43" s="245"/>
      <c r="Z43" s="245"/>
      <c r="AA43" s="245"/>
      <c r="AB43" s="245"/>
      <c r="AC43" s="245"/>
      <c r="AD43" s="245"/>
      <c r="AE43" s="245"/>
      <c r="AF43" s="245"/>
      <c r="AG43" s="245"/>
      <c r="AH43" s="245"/>
    </row>
    <row r="44" spans="2:34" ht="13.2" x14ac:dyDescent="0.2">
      <c r="AH44" s="245"/>
    </row>
    <row r="45" spans="2:34" ht="13.2" x14ac:dyDescent="0.2">
      <c r="X45" s="245"/>
    </row>
    <row r="46" spans="2:34" ht="13.2" x14ac:dyDescent="0.2"/>
    <row r="47" spans="2:34" ht="13.2" x14ac:dyDescent="0.2"/>
    <row r="48" spans="2:34" ht="13.2" x14ac:dyDescent="0.2">
      <c r="W48" s="245"/>
      <c r="Y48" s="245"/>
      <c r="Z48" s="245"/>
      <c r="AA48" s="245"/>
      <c r="AB48" s="245"/>
      <c r="AC48" s="245"/>
      <c r="AD48" s="245"/>
      <c r="AE48" s="245"/>
      <c r="AF48" s="245"/>
      <c r="AG48" s="245"/>
      <c r="AH48" s="245"/>
    </row>
    <row r="49" spans="28:34" ht="13.2" x14ac:dyDescent="0.2"/>
    <row r="50" spans="28:34" ht="13.2" x14ac:dyDescent="0.2">
      <c r="AE50" s="245"/>
      <c r="AF50" s="245"/>
      <c r="AG50" s="245"/>
      <c r="AH50" s="245"/>
    </row>
    <row r="51" spans="28:34" ht="13.2" x14ac:dyDescent="0.2">
      <c r="AC51" s="245"/>
      <c r="AD51" s="245"/>
      <c r="AE51" s="245"/>
      <c r="AF51" s="245"/>
      <c r="AG51" s="245"/>
      <c r="AH51" s="245"/>
    </row>
    <row r="52" spans="28:34" ht="13.2" x14ac:dyDescent="0.2"/>
    <row r="53" spans="28:34" ht="13.2" x14ac:dyDescent="0.2">
      <c r="AF53" s="245"/>
      <c r="AG53" s="245"/>
      <c r="AH53" s="245"/>
    </row>
    <row r="54" spans="28:34" ht="13.2" x14ac:dyDescent="0.2">
      <c r="AH54" s="245"/>
    </row>
    <row r="55" spans="28:34" ht="13.2" x14ac:dyDescent="0.2"/>
    <row r="56" spans="28:34" ht="13.2" x14ac:dyDescent="0.2">
      <c r="AB56" s="245"/>
      <c r="AC56" s="245"/>
      <c r="AD56" s="245"/>
      <c r="AE56" s="245"/>
      <c r="AF56" s="245"/>
      <c r="AG56" s="245"/>
      <c r="AH56" s="245"/>
    </row>
    <row r="57" spans="28:34" ht="13.2" x14ac:dyDescent="0.2">
      <c r="AH57" s="245"/>
    </row>
    <row r="58" spans="28:34" ht="13.2" x14ac:dyDescent="0.2">
      <c r="AH58" s="245"/>
    </row>
    <row r="59" spans="28:34" ht="13.2" x14ac:dyDescent="0.2"/>
    <row r="60" spans="28:34" ht="13.2" x14ac:dyDescent="0.2"/>
    <row r="61" spans="28:34" ht="13.2" x14ac:dyDescent="0.2"/>
    <row r="62" spans="28:34" ht="13.2" x14ac:dyDescent="0.2"/>
    <row r="63" spans="28:34" ht="13.2" x14ac:dyDescent="0.2">
      <c r="AH63" s="245"/>
    </row>
    <row r="64" spans="28:34" ht="13.2" x14ac:dyDescent="0.2">
      <c r="AG64" s="245"/>
      <c r="AH64" s="245"/>
    </row>
    <row r="65" spans="28:34" ht="13.2" x14ac:dyDescent="0.2"/>
    <row r="66" spans="28:34" ht="13.2" x14ac:dyDescent="0.2"/>
    <row r="67" spans="28:34" ht="13.2" x14ac:dyDescent="0.2"/>
    <row r="68" spans="28:34" ht="13.2" x14ac:dyDescent="0.2">
      <c r="AB68" s="245"/>
      <c r="AC68" s="245"/>
      <c r="AD68" s="245"/>
      <c r="AE68" s="245"/>
      <c r="AF68" s="245"/>
      <c r="AG68" s="245"/>
      <c r="AH68" s="245"/>
    </row>
    <row r="69" spans="28:34" ht="13.2" x14ac:dyDescent="0.2">
      <c r="AF69" s="245"/>
      <c r="AG69" s="245"/>
      <c r="AH69" s="245"/>
    </row>
    <row r="70" spans="28:34" ht="13.2" x14ac:dyDescent="0.2"/>
    <row r="71" spans="28:34" ht="13.2" x14ac:dyDescent="0.2"/>
    <row r="72" spans="28:34" ht="13.2" x14ac:dyDescent="0.2"/>
    <row r="73" spans="28:34" ht="13.2" x14ac:dyDescent="0.2"/>
    <row r="74" spans="28:34" ht="13.2" x14ac:dyDescent="0.2"/>
    <row r="75" spans="28:34" ht="13.2" x14ac:dyDescent="0.2">
      <c r="AH75" s="245"/>
    </row>
    <row r="76" spans="28:34" ht="13.2" x14ac:dyDescent="0.2">
      <c r="AF76" s="245"/>
      <c r="AG76" s="245"/>
      <c r="AH76" s="245"/>
    </row>
    <row r="77" spans="28:34" ht="13.2" x14ac:dyDescent="0.2">
      <c r="AG77" s="245"/>
      <c r="AH77" s="245"/>
    </row>
    <row r="78" spans="28:34" ht="13.2" x14ac:dyDescent="0.2"/>
    <row r="79" spans="28:34" ht="13.2" x14ac:dyDescent="0.2"/>
    <row r="80" spans="28:34" ht="13.2" x14ac:dyDescent="0.2"/>
    <row r="81" spans="25:34" ht="13.2" x14ac:dyDescent="0.2"/>
    <row r="82" spans="25:34" ht="13.2" x14ac:dyDescent="0.2">
      <c r="Y82" s="245"/>
    </row>
    <row r="83" spans="25:34" ht="13.2" x14ac:dyDescent="0.2">
      <c r="Y83" s="245"/>
      <c r="Z83" s="245"/>
      <c r="AA83" s="245"/>
      <c r="AB83" s="245"/>
      <c r="AC83" s="245"/>
      <c r="AD83" s="245"/>
      <c r="AE83" s="245"/>
      <c r="AF83" s="245"/>
      <c r="AG83" s="245"/>
      <c r="AH83" s="245"/>
    </row>
    <row r="84" spans="25:34" ht="13.2" x14ac:dyDescent="0.2"/>
    <row r="85" spans="25:34" ht="13.2" x14ac:dyDescent="0.2"/>
    <row r="86" spans="25:34" ht="13.2" x14ac:dyDescent="0.2"/>
    <row r="87" spans="25:34" ht="13.2" x14ac:dyDescent="0.2"/>
    <row r="88" spans="25:34" ht="13.2" x14ac:dyDescent="0.2">
      <c r="AH88" s="24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5"/>
      <c r="AG94" s="245"/>
      <c r="AH94" s="245"/>
    </row>
    <row r="95" spans="25:34" ht="13.5" customHeight="1" x14ac:dyDescent="0.2">
      <c r="AH95" s="24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5"/>
    </row>
    <row r="102" spans="33:34" ht="13.5" customHeight="1" x14ac:dyDescent="0.2"/>
    <row r="103" spans="33:34" ht="13.5" customHeight="1" x14ac:dyDescent="0.2"/>
    <row r="104" spans="33:34" ht="13.5" customHeight="1" x14ac:dyDescent="0.2">
      <c r="AG104" s="245"/>
      <c r="AH104" s="24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5"/>
    </row>
    <row r="117" spans="34:122" ht="13.5" customHeight="1" x14ac:dyDescent="0.2"/>
    <row r="118" spans="34:122" ht="13.5" customHeight="1" x14ac:dyDescent="0.2"/>
    <row r="119" spans="34:122" ht="13.5" customHeight="1" x14ac:dyDescent="0.2"/>
    <row r="120" spans="34:122" ht="13.5" customHeight="1" x14ac:dyDescent="0.2">
      <c r="AH120" s="245"/>
    </row>
    <row r="121" spans="34:122" ht="13.5" customHeight="1" x14ac:dyDescent="0.2">
      <c r="AH121" s="245"/>
    </row>
    <row r="122" spans="34:122" ht="13.5" customHeight="1" x14ac:dyDescent="0.2"/>
    <row r="123" spans="34:122" ht="13.5" customHeight="1" x14ac:dyDescent="0.2"/>
    <row r="124" spans="34:122" ht="13.5" customHeight="1" x14ac:dyDescent="0.2"/>
    <row r="125" spans="34:122" ht="13.5" customHeight="1" x14ac:dyDescent="0.2">
      <c r="DR125" s="245" t="s">
        <v>625</v>
      </c>
    </row>
  </sheetData>
  <sheetProtection algorithmName="SHA-512" hashValue="vVW/3ieF4vVS6nkOIOUP8F1RVf5bEN4v5DbMp8hUn3GQJonqLpcPscvH9f+Wp+rokMz/IPnV5SWZ8n6BEqJQPA==" saltValue="vgfgzvMw6AFTV9Sb2PD9i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6" customWidth="1"/>
    <col min="35" max="122" width="2.44140625" style="245" customWidth="1"/>
    <col min="123" max="16384" width="2.44140625" style="245" hidden="1"/>
  </cols>
  <sheetData>
    <row r="1" spans="2:34" ht="13.5" customHeight="1" x14ac:dyDescent="0.2">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row>
    <row r="2" spans="2:34" ht="13.2" x14ac:dyDescent="0.2">
      <c r="S2" s="245"/>
      <c r="AH2" s="245"/>
    </row>
    <row r="3" spans="2:34" ht="13.2" x14ac:dyDescent="0.2">
      <c r="C3" s="245"/>
      <c r="D3" s="245"/>
      <c r="E3" s="245"/>
      <c r="F3" s="245"/>
      <c r="G3" s="245"/>
      <c r="H3" s="245"/>
      <c r="I3" s="245"/>
      <c r="J3" s="245"/>
      <c r="K3" s="245"/>
      <c r="L3" s="245"/>
      <c r="M3" s="245"/>
      <c r="N3" s="245"/>
      <c r="O3" s="245"/>
      <c r="P3" s="245"/>
      <c r="Q3" s="245"/>
      <c r="R3" s="245"/>
      <c r="S3" s="245"/>
      <c r="U3" s="245"/>
      <c r="V3" s="245"/>
      <c r="W3" s="245"/>
      <c r="X3" s="245"/>
      <c r="Y3" s="245"/>
      <c r="Z3" s="245"/>
      <c r="AA3" s="245"/>
      <c r="AB3" s="245"/>
      <c r="AC3" s="245"/>
      <c r="AD3" s="245"/>
      <c r="AE3" s="245"/>
      <c r="AF3" s="245"/>
      <c r="AG3" s="245"/>
      <c r="AH3" s="245"/>
    </row>
    <row r="4" spans="2:34" ht="13.2" x14ac:dyDescent="0.2"/>
    <row r="5" spans="2:34" ht="13.2" x14ac:dyDescent="0.2"/>
    <row r="6" spans="2:34" ht="13.2" x14ac:dyDescent="0.2"/>
    <row r="7" spans="2:34" ht="13.2" x14ac:dyDescent="0.2"/>
    <row r="8" spans="2:34" ht="13.2" x14ac:dyDescent="0.2"/>
    <row r="9" spans="2:34" ht="13.2" x14ac:dyDescent="0.2">
      <c r="AH9" s="24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5"/>
    </row>
    <row r="18" spans="12:34" ht="13.2" x14ac:dyDescent="0.2"/>
    <row r="19" spans="12:34" ht="13.2" x14ac:dyDescent="0.2"/>
    <row r="20" spans="12:34" ht="13.2" x14ac:dyDescent="0.2">
      <c r="AH20" s="245"/>
    </row>
    <row r="21" spans="12:34" ht="13.2" x14ac:dyDescent="0.2">
      <c r="AH21" s="245"/>
    </row>
    <row r="22" spans="12:34" ht="13.2" x14ac:dyDescent="0.2"/>
    <row r="23" spans="12:34" ht="13.2" x14ac:dyDescent="0.2"/>
    <row r="24" spans="12:34" ht="13.2" x14ac:dyDescent="0.2">
      <c r="Q24" s="245"/>
    </row>
    <row r="25" spans="12:34" ht="13.2" x14ac:dyDescent="0.2"/>
    <row r="26" spans="12:34" ht="13.2" x14ac:dyDescent="0.2"/>
    <row r="27" spans="12:34" ht="13.2" x14ac:dyDescent="0.2"/>
    <row r="28" spans="12:34" ht="13.2" x14ac:dyDescent="0.2">
      <c r="O28" s="245"/>
      <c r="T28" s="245"/>
      <c r="AH28" s="245"/>
    </row>
    <row r="29" spans="12:34" ht="13.2" x14ac:dyDescent="0.2"/>
    <row r="30" spans="12:34" ht="13.2" x14ac:dyDescent="0.2"/>
    <row r="31" spans="12:34" ht="13.2" x14ac:dyDescent="0.2">
      <c r="Q31" s="245"/>
    </row>
    <row r="32" spans="12:34" ht="13.2" x14ac:dyDescent="0.2">
      <c r="L32" s="245"/>
    </row>
    <row r="33" spans="2:34" ht="13.2" x14ac:dyDescent="0.2">
      <c r="C33" s="245"/>
      <c r="E33" s="245"/>
      <c r="G33" s="245"/>
      <c r="I33" s="245"/>
      <c r="X33" s="245"/>
    </row>
    <row r="34" spans="2:34" ht="13.2" x14ac:dyDescent="0.2">
      <c r="B34" s="245"/>
      <c r="P34" s="245"/>
      <c r="R34" s="245"/>
      <c r="T34" s="245"/>
    </row>
    <row r="35" spans="2:34" ht="13.2" x14ac:dyDescent="0.2">
      <c r="D35" s="245"/>
      <c r="W35" s="245"/>
      <c r="AC35" s="245"/>
      <c r="AD35" s="245"/>
      <c r="AE35" s="245"/>
      <c r="AF35" s="245"/>
      <c r="AG35" s="245"/>
      <c r="AH35" s="245"/>
    </row>
    <row r="36" spans="2:34" ht="13.2" x14ac:dyDescent="0.2">
      <c r="H36" s="245"/>
      <c r="J36" s="245"/>
      <c r="K36" s="245"/>
      <c r="M36" s="245"/>
      <c r="Y36" s="245"/>
      <c r="Z36" s="245"/>
      <c r="AA36" s="245"/>
      <c r="AB36" s="245"/>
      <c r="AC36" s="245"/>
      <c r="AD36" s="245"/>
      <c r="AE36" s="245"/>
      <c r="AF36" s="245"/>
      <c r="AG36" s="245"/>
      <c r="AH36" s="245"/>
    </row>
    <row r="37" spans="2:34" ht="13.2" x14ac:dyDescent="0.2">
      <c r="AH37" s="245"/>
    </row>
    <row r="38" spans="2:34" ht="13.2" x14ac:dyDescent="0.2">
      <c r="AG38" s="245"/>
      <c r="AH38" s="245"/>
    </row>
    <row r="39" spans="2:34" ht="13.2" x14ac:dyDescent="0.2"/>
    <row r="40" spans="2:34" ht="13.2" x14ac:dyDescent="0.2">
      <c r="X40" s="245"/>
    </row>
    <row r="41" spans="2:34" ht="13.2" x14ac:dyDescent="0.2">
      <c r="R41" s="245"/>
    </row>
    <row r="42" spans="2:34" ht="13.2" x14ac:dyDescent="0.2">
      <c r="W42" s="245"/>
    </row>
    <row r="43" spans="2:34" ht="13.2" x14ac:dyDescent="0.2">
      <c r="Y43" s="245"/>
      <c r="Z43" s="245"/>
      <c r="AA43" s="245"/>
      <c r="AB43" s="245"/>
      <c r="AC43" s="245"/>
      <c r="AD43" s="245"/>
      <c r="AE43" s="245"/>
      <c r="AF43" s="245"/>
      <c r="AG43" s="245"/>
      <c r="AH43" s="245"/>
    </row>
    <row r="44" spans="2:34" ht="13.2" x14ac:dyDescent="0.2">
      <c r="AH44" s="245"/>
    </row>
    <row r="45" spans="2:34" ht="13.2" x14ac:dyDescent="0.2">
      <c r="X45" s="245"/>
    </row>
    <row r="46" spans="2:34" ht="13.2" x14ac:dyDescent="0.2"/>
    <row r="47" spans="2:34" ht="13.2" x14ac:dyDescent="0.2"/>
    <row r="48" spans="2:34" ht="13.2" x14ac:dyDescent="0.2">
      <c r="W48" s="245"/>
      <c r="Y48" s="245"/>
      <c r="Z48" s="245"/>
      <c r="AA48" s="245"/>
      <c r="AB48" s="245"/>
      <c r="AC48" s="245"/>
      <c r="AD48" s="245"/>
      <c r="AE48" s="245"/>
      <c r="AF48" s="245"/>
      <c r="AG48" s="245"/>
      <c r="AH48" s="245"/>
    </row>
    <row r="49" spans="28:34" ht="13.2" x14ac:dyDescent="0.2"/>
    <row r="50" spans="28:34" ht="13.2" x14ac:dyDescent="0.2">
      <c r="AE50" s="245"/>
      <c r="AF50" s="245"/>
      <c r="AG50" s="245"/>
      <c r="AH50" s="245"/>
    </row>
    <row r="51" spans="28:34" ht="13.2" x14ac:dyDescent="0.2">
      <c r="AC51" s="245"/>
      <c r="AD51" s="245"/>
      <c r="AE51" s="245"/>
      <c r="AF51" s="245"/>
      <c r="AG51" s="245"/>
      <c r="AH51" s="245"/>
    </row>
    <row r="52" spans="28:34" ht="13.2" x14ac:dyDescent="0.2"/>
    <row r="53" spans="28:34" ht="13.2" x14ac:dyDescent="0.2">
      <c r="AF53" s="245"/>
      <c r="AG53" s="245"/>
      <c r="AH53" s="245"/>
    </row>
    <row r="54" spans="28:34" ht="13.2" x14ac:dyDescent="0.2">
      <c r="AH54" s="245"/>
    </row>
    <row r="55" spans="28:34" ht="13.2" x14ac:dyDescent="0.2"/>
    <row r="56" spans="28:34" ht="13.2" x14ac:dyDescent="0.2">
      <c r="AB56" s="245"/>
      <c r="AC56" s="245"/>
      <c r="AD56" s="245"/>
      <c r="AE56" s="245"/>
      <c r="AF56" s="245"/>
      <c r="AG56" s="245"/>
      <c r="AH56" s="245"/>
    </row>
    <row r="57" spans="28:34" ht="13.2" x14ac:dyDescent="0.2">
      <c r="AH57" s="245"/>
    </row>
    <row r="58" spans="28:34" ht="13.2" x14ac:dyDescent="0.2">
      <c r="AH58" s="245"/>
    </row>
    <row r="59" spans="28:34" ht="13.2" x14ac:dyDescent="0.2">
      <c r="AG59" s="245"/>
      <c r="AH59" s="245"/>
    </row>
    <row r="60" spans="28:34" ht="13.2" x14ac:dyDescent="0.2"/>
    <row r="61" spans="28:34" ht="13.2" x14ac:dyDescent="0.2"/>
    <row r="62" spans="28:34" ht="13.2" x14ac:dyDescent="0.2"/>
    <row r="63" spans="28:34" ht="13.2" x14ac:dyDescent="0.2">
      <c r="AH63" s="245"/>
    </row>
    <row r="64" spans="28:34" ht="13.2" x14ac:dyDescent="0.2">
      <c r="AG64" s="245"/>
      <c r="AH64" s="245"/>
    </row>
    <row r="65" spans="28:34" ht="13.2" x14ac:dyDescent="0.2"/>
    <row r="66" spans="28:34" ht="13.2" x14ac:dyDescent="0.2"/>
    <row r="67" spans="28:34" ht="13.2" x14ac:dyDescent="0.2"/>
    <row r="68" spans="28:34" ht="13.2" x14ac:dyDescent="0.2">
      <c r="AB68" s="245"/>
      <c r="AC68" s="245"/>
      <c r="AD68" s="245"/>
      <c r="AE68" s="245"/>
      <c r="AF68" s="245"/>
      <c r="AG68" s="245"/>
      <c r="AH68" s="245"/>
    </row>
    <row r="69" spans="28:34" ht="13.2" x14ac:dyDescent="0.2">
      <c r="AF69" s="245"/>
      <c r="AG69" s="245"/>
      <c r="AH69" s="245"/>
    </row>
    <row r="70" spans="28:34" ht="13.2" x14ac:dyDescent="0.2"/>
    <row r="71" spans="28:34" ht="13.2" x14ac:dyDescent="0.2"/>
    <row r="72" spans="28:34" ht="13.2" x14ac:dyDescent="0.2"/>
    <row r="73" spans="28:34" ht="13.2" x14ac:dyDescent="0.2"/>
    <row r="74" spans="28:34" ht="13.2" x14ac:dyDescent="0.2"/>
    <row r="75" spans="28:34" ht="13.2" x14ac:dyDescent="0.2">
      <c r="AH75" s="245"/>
    </row>
    <row r="76" spans="28:34" ht="13.2" x14ac:dyDescent="0.2">
      <c r="AF76" s="245"/>
      <c r="AG76" s="245"/>
      <c r="AH76" s="245"/>
    </row>
    <row r="77" spans="28:34" ht="13.2" x14ac:dyDescent="0.2">
      <c r="AG77" s="245"/>
      <c r="AH77" s="245"/>
    </row>
    <row r="78" spans="28:34" ht="13.2" x14ac:dyDescent="0.2"/>
    <row r="79" spans="28:34" ht="13.2" x14ac:dyDescent="0.2"/>
    <row r="80" spans="28:34" ht="13.2" x14ac:dyDescent="0.2"/>
    <row r="81" spans="25:34" ht="13.2" x14ac:dyDescent="0.2"/>
    <row r="82" spans="25:34" ht="13.2" x14ac:dyDescent="0.2">
      <c r="Y82" s="245"/>
    </row>
    <row r="83" spans="25:34" ht="13.2" x14ac:dyDescent="0.2">
      <c r="Y83" s="245"/>
      <c r="Z83" s="245"/>
      <c r="AA83" s="245"/>
      <c r="AB83" s="245"/>
      <c r="AC83" s="245"/>
      <c r="AD83" s="245"/>
      <c r="AE83" s="245"/>
      <c r="AF83" s="245"/>
      <c r="AG83" s="245"/>
      <c r="AH83" s="245"/>
    </row>
    <row r="84" spans="25:34" ht="13.2" x14ac:dyDescent="0.2"/>
    <row r="85" spans="25:34" ht="13.2" x14ac:dyDescent="0.2"/>
    <row r="86" spans="25:34" ht="13.2" x14ac:dyDescent="0.2"/>
    <row r="87" spans="25:34" ht="13.2" x14ac:dyDescent="0.2"/>
    <row r="88" spans="25:34" ht="13.2" x14ac:dyDescent="0.2">
      <c r="AH88" s="24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5"/>
      <c r="AG94" s="245"/>
      <c r="AH94" s="245"/>
    </row>
    <row r="95" spans="25:34" ht="13.5" customHeight="1" x14ac:dyDescent="0.2">
      <c r="AH95" s="24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5"/>
    </row>
    <row r="102" spans="33:34" ht="13.5" customHeight="1" x14ac:dyDescent="0.2"/>
    <row r="103" spans="33:34" ht="13.5" customHeight="1" x14ac:dyDescent="0.2"/>
    <row r="104" spans="33:34" ht="13.5" customHeight="1" x14ac:dyDescent="0.2">
      <c r="AG104" s="245"/>
      <c r="AH104" s="24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5"/>
    </row>
    <row r="117" spans="34:122" ht="13.5" customHeight="1" x14ac:dyDescent="0.2"/>
    <row r="118" spans="34:122" ht="13.5" customHeight="1" x14ac:dyDescent="0.2"/>
    <row r="119" spans="34:122" ht="13.5" customHeight="1" x14ac:dyDescent="0.2"/>
    <row r="120" spans="34:122" ht="13.5" customHeight="1" x14ac:dyDescent="0.2">
      <c r="AH120" s="245"/>
    </row>
    <row r="121" spans="34:122" ht="13.5" customHeight="1" x14ac:dyDescent="0.2">
      <c r="AH121" s="245"/>
    </row>
    <row r="122" spans="34:122" ht="13.5" customHeight="1" x14ac:dyDescent="0.2"/>
    <row r="123" spans="34:122" ht="13.5" customHeight="1" x14ac:dyDescent="0.2"/>
    <row r="124" spans="34:122" ht="13.5" customHeight="1" x14ac:dyDescent="0.2"/>
    <row r="125" spans="34:122" ht="13.5" customHeight="1" x14ac:dyDescent="0.2">
      <c r="DR125" s="245" t="s">
        <v>626</v>
      </c>
    </row>
  </sheetData>
  <sheetProtection algorithmName="SHA-512" hashValue="tqUmGsoEY9vXIlyU5ovX4TwGwzwv4TAe88siioVUoMsd6RMNMNktWOfaZw1gpfJ+EBhsXou/IpfnyCgAFdlriw==" saltValue="JZu2aTh4MFx1u5SQ964+C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39" customWidth="1"/>
    <col min="2" max="8" width="13.33203125" style="139" customWidth="1"/>
    <col min="9" max="16384" width="11.109375" style="139"/>
  </cols>
  <sheetData>
    <row r="1" spans="1:8" x14ac:dyDescent="0.2">
      <c r="A1" s="133"/>
      <c r="B1" s="134"/>
      <c r="C1" s="135"/>
      <c r="D1" s="136"/>
      <c r="E1" s="137"/>
      <c r="F1" s="137"/>
      <c r="G1" s="137"/>
      <c r="H1" s="138"/>
    </row>
    <row r="2" spans="1:8" x14ac:dyDescent="0.2">
      <c r="A2" s="140"/>
      <c r="B2" s="141"/>
      <c r="C2" s="142"/>
      <c r="D2" s="143" t="s">
        <v>51</v>
      </c>
      <c r="E2" s="144"/>
      <c r="F2" s="145" t="s">
        <v>492</v>
      </c>
      <c r="G2" s="146"/>
      <c r="H2" s="147"/>
    </row>
    <row r="3" spans="1:8" x14ac:dyDescent="0.2">
      <c r="A3" s="143" t="s">
        <v>485</v>
      </c>
      <c r="B3" s="148"/>
      <c r="C3" s="149"/>
      <c r="D3" s="150">
        <v>36138</v>
      </c>
      <c r="E3" s="151"/>
      <c r="F3" s="152">
        <v>98899</v>
      </c>
      <c r="G3" s="153"/>
      <c r="H3" s="154"/>
    </row>
    <row r="4" spans="1:8" x14ac:dyDescent="0.2">
      <c r="A4" s="155"/>
      <c r="B4" s="156"/>
      <c r="C4" s="157"/>
      <c r="D4" s="158">
        <v>12293</v>
      </c>
      <c r="E4" s="159"/>
      <c r="F4" s="160">
        <v>43734</v>
      </c>
      <c r="G4" s="161"/>
      <c r="H4" s="162"/>
    </row>
    <row r="5" spans="1:8" x14ac:dyDescent="0.2">
      <c r="A5" s="143" t="s">
        <v>487</v>
      </c>
      <c r="B5" s="148"/>
      <c r="C5" s="149"/>
      <c r="D5" s="150">
        <v>33293</v>
      </c>
      <c r="E5" s="151"/>
      <c r="F5" s="152">
        <v>96462</v>
      </c>
      <c r="G5" s="153"/>
      <c r="H5" s="154"/>
    </row>
    <row r="6" spans="1:8" x14ac:dyDescent="0.2">
      <c r="A6" s="155"/>
      <c r="B6" s="156"/>
      <c r="C6" s="157"/>
      <c r="D6" s="158">
        <v>15336</v>
      </c>
      <c r="E6" s="159"/>
      <c r="F6" s="160">
        <v>39886</v>
      </c>
      <c r="G6" s="161"/>
      <c r="H6" s="162"/>
    </row>
    <row r="7" spans="1:8" x14ac:dyDescent="0.2">
      <c r="A7" s="143" t="s">
        <v>488</v>
      </c>
      <c r="B7" s="148"/>
      <c r="C7" s="149"/>
      <c r="D7" s="150">
        <v>34374</v>
      </c>
      <c r="E7" s="151"/>
      <c r="F7" s="152">
        <v>83103</v>
      </c>
      <c r="G7" s="153"/>
      <c r="H7" s="154"/>
    </row>
    <row r="8" spans="1:8" x14ac:dyDescent="0.2">
      <c r="A8" s="155"/>
      <c r="B8" s="156"/>
      <c r="C8" s="157"/>
      <c r="D8" s="158">
        <v>12348</v>
      </c>
      <c r="E8" s="159"/>
      <c r="F8" s="160">
        <v>41378</v>
      </c>
      <c r="G8" s="161"/>
      <c r="H8" s="162"/>
    </row>
    <row r="9" spans="1:8" x14ac:dyDescent="0.2">
      <c r="A9" s="143" t="s">
        <v>489</v>
      </c>
      <c r="B9" s="148"/>
      <c r="C9" s="149"/>
      <c r="D9" s="150">
        <v>39506</v>
      </c>
      <c r="E9" s="151"/>
      <c r="F9" s="152">
        <v>84459</v>
      </c>
      <c r="G9" s="153"/>
      <c r="H9" s="154"/>
    </row>
    <row r="10" spans="1:8" x14ac:dyDescent="0.2">
      <c r="A10" s="155"/>
      <c r="B10" s="156"/>
      <c r="C10" s="157"/>
      <c r="D10" s="158">
        <v>15869</v>
      </c>
      <c r="E10" s="159"/>
      <c r="F10" s="160">
        <v>47314</v>
      </c>
      <c r="G10" s="161"/>
      <c r="H10" s="162"/>
    </row>
    <row r="11" spans="1:8" x14ac:dyDescent="0.2">
      <c r="A11" s="143" t="s">
        <v>490</v>
      </c>
      <c r="B11" s="148"/>
      <c r="C11" s="149"/>
      <c r="D11" s="150">
        <v>86644</v>
      </c>
      <c r="E11" s="151"/>
      <c r="F11" s="152">
        <v>74568</v>
      </c>
      <c r="G11" s="153"/>
      <c r="H11" s="154"/>
    </row>
    <row r="12" spans="1:8" x14ac:dyDescent="0.2">
      <c r="A12" s="155"/>
      <c r="B12" s="156"/>
      <c r="C12" s="163"/>
      <c r="D12" s="158">
        <v>65242</v>
      </c>
      <c r="E12" s="159"/>
      <c r="F12" s="160">
        <v>42558</v>
      </c>
      <c r="G12" s="161"/>
      <c r="H12" s="162"/>
    </row>
    <row r="13" spans="1:8" x14ac:dyDescent="0.2">
      <c r="A13" s="143"/>
      <c r="B13" s="148"/>
      <c r="C13" s="149"/>
      <c r="D13" s="150">
        <v>45991</v>
      </c>
      <c r="E13" s="151"/>
      <c r="F13" s="152">
        <v>87498</v>
      </c>
      <c r="G13" s="164"/>
      <c r="H13" s="154"/>
    </row>
    <row r="14" spans="1:8" x14ac:dyDescent="0.2">
      <c r="A14" s="155"/>
      <c r="B14" s="156"/>
      <c r="C14" s="157"/>
      <c r="D14" s="158">
        <v>24218</v>
      </c>
      <c r="E14" s="159"/>
      <c r="F14" s="160">
        <v>42974</v>
      </c>
      <c r="G14" s="161"/>
      <c r="H14" s="162"/>
    </row>
    <row r="17" spans="1:11" x14ac:dyDescent="0.2">
      <c r="A17" s="139" t="s">
        <v>52</v>
      </c>
    </row>
    <row r="18" spans="1:11" x14ac:dyDescent="0.2">
      <c r="A18" s="165"/>
      <c r="B18" s="165" t="str">
        <f>実質収支比率等に係る経年分析!F$46</f>
        <v>H29</v>
      </c>
      <c r="C18" s="165" t="str">
        <f>実質収支比率等に係る経年分析!G$46</f>
        <v>H30</v>
      </c>
      <c r="D18" s="165" t="str">
        <f>実質収支比率等に係る経年分析!H$46</f>
        <v>R01</v>
      </c>
      <c r="E18" s="165" t="str">
        <f>実質収支比率等に係る経年分析!I$46</f>
        <v>R02</v>
      </c>
      <c r="F18" s="165" t="str">
        <f>実質収支比率等に係る経年分析!J$46</f>
        <v>R03</v>
      </c>
    </row>
    <row r="19" spans="1:11" x14ac:dyDescent="0.2">
      <c r="A19" s="165" t="s">
        <v>53</v>
      </c>
      <c r="B19" s="165">
        <f>ROUND(VALUE(SUBSTITUTE(実質収支比率等に係る経年分析!F$48,"▲","-")),2)</f>
        <v>2.59</v>
      </c>
      <c r="C19" s="165">
        <f>ROUND(VALUE(SUBSTITUTE(実質収支比率等に係る経年分析!G$48,"▲","-")),2)</f>
        <v>6.79</v>
      </c>
      <c r="D19" s="165">
        <f>ROUND(VALUE(SUBSTITUTE(実質収支比率等に係る経年分析!H$48,"▲","-")),2)</f>
        <v>5.09</v>
      </c>
      <c r="E19" s="165">
        <f>ROUND(VALUE(SUBSTITUTE(実質収支比率等に係る経年分析!I$48,"▲","-")),2)</f>
        <v>7.29</v>
      </c>
      <c r="F19" s="165">
        <f>ROUND(VALUE(SUBSTITUTE(実質収支比率等に係る経年分析!J$48,"▲","-")),2)</f>
        <v>7.12</v>
      </c>
    </row>
    <row r="20" spans="1:11" x14ac:dyDescent="0.2">
      <c r="A20" s="165" t="s">
        <v>54</v>
      </c>
      <c r="B20" s="165">
        <f>ROUND(VALUE(SUBSTITUTE(実質収支比率等に係る経年分析!F$47,"▲","-")),2)</f>
        <v>0.43</v>
      </c>
      <c r="C20" s="165">
        <f>ROUND(VALUE(SUBSTITUTE(実質収支比率等に係る経年分析!G$47,"▲","-")),2)</f>
        <v>1.98</v>
      </c>
      <c r="D20" s="165">
        <f>ROUND(VALUE(SUBSTITUTE(実質収支比率等に係る経年分析!H$47,"▲","-")),2)</f>
        <v>6.43</v>
      </c>
      <c r="E20" s="165">
        <f>ROUND(VALUE(SUBSTITUTE(実質収支比率等に係る経年分析!I$47,"▲","-")),2)</f>
        <v>8.8800000000000008</v>
      </c>
      <c r="F20" s="165">
        <f>ROUND(VALUE(SUBSTITUTE(実質収支比率等に係る経年分析!J$47,"▲","-")),2)</f>
        <v>11.84</v>
      </c>
    </row>
    <row r="21" spans="1:11" x14ac:dyDescent="0.2">
      <c r="A21" s="165" t="s">
        <v>55</v>
      </c>
      <c r="B21" s="165">
        <f>IF(ISNUMBER(VALUE(SUBSTITUTE(実質収支比率等に係る経年分析!F$49,"▲","-"))),ROUND(VALUE(SUBSTITUTE(実質収支比率等に係る経年分析!F$49,"▲","-")),2),NA())</f>
        <v>-2.14</v>
      </c>
      <c r="C21" s="165">
        <f>IF(ISNUMBER(VALUE(SUBSTITUTE(実質収支比率等に係る経年分析!G$49,"▲","-"))),ROUND(VALUE(SUBSTITUTE(実質収支比率等に係る経年分析!G$49,"▲","-")),2),NA())</f>
        <v>5.75</v>
      </c>
      <c r="D21" s="165">
        <f>IF(ISNUMBER(VALUE(SUBSTITUTE(実質収支比率等に係る経年分析!H$49,"▲","-"))),ROUND(VALUE(SUBSTITUTE(実質収支比率等に係る経年分析!H$49,"▲","-")),2),NA())</f>
        <v>2.73</v>
      </c>
      <c r="E21" s="165">
        <f>IF(ISNUMBER(VALUE(SUBSTITUTE(実質収支比率等に係る経年分析!I$49,"▲","-"))),ROUND(VALUE(SUBSTITUTE(実質収支比率等に係る経年分析!I$49,"▲","-")),2),NA())</f>
        <v>5.28</v>
      </c>
      <c r="F21" s="165">
        <f>IF(ISNUMBER(VALUE(SUBSTITUTE(実質収支比率等に係る経年分析!J$49,"▲","-"))),ROUND(VALUE(SUBSTITUTE(実質収支比率等に係る経年分析!J$49,"▲","-")),2),NA())</f>
        <v>3.69</v>
      </c>
    </row>
    <row r="24" spans="1:11" x14ac:dyDescent="0.2">
      <c r="A24" s="139" t="s">
        <v>56</v>
      </c>
    </row>
    <row r="25" spans="1:11" x14ac:dyDescent="0.2">
      <c r="A25" s="166"/>
      <c r="B25" s="166" t="str">
        <f>連結実質赤字比率に係る赤字・黒字の構成分析!F$33</f>
        <v>H29</v>
      </c>
      <c r="C25" s="166"/>
      <c r="D25" s="166" t="str">
        <f>連結実質赤字比率に係る赤字・黒字の構成分析!G$33</f>
        <v>H30</v>
      </c>
      <c r="E25" s="166"/>
      <c r="F25" s="166" t="str">
        <f>連結実質赤字比率に係る赤字・黒字の構成分析!H$33</f>
        <v>R01</v>
      </c>
      <c r="G25" s="166"/>
      <c r="H25" s="166" t="str">
        <f>連結実質赤字比率に係る赤字・黒字の構成分析!I$33</f>
        <v>R02</v>
      </c>
      <c r="I25" s="166"/>
      <c r="J25" s="166" t="str">
        <f>連結実質赤字比率に係る赤字・黒字の構成分析!J$33</f>
        <v>R03</v>
      </c>
      <c r="K25" s="166"/>
    </row>
    <row r="26" spans="1:11" x14ac:dyDescent="0.2">
      <c r="A26" s="166"/>
      <c r="B26" s="166" t="s">
        <v>57</v>
      </c>
      <c r="C26" s="166" t="s">
        <v>58</v>
      </c>
      <c r="D26" s="166" t="s">
        <v>57</v>
      </c>
      <c r="E26" s="166" t="s">
        <v>58</v>
      </c>
      <c r="F26" s="166" t="s">
        <v>57</v>
      </c>
      <c r="G26" s="166" t="s">
        <v>58</v>
      </c>
      <c r="H26" s="166" t="s">
        <v>57</v>
      </c>
      <c r="I26" s="166" t="s">
        <v>58</v>
      </c>
      <c r="J26" s="166" t="s">
        <v>57</v>
      </c>
      <c r="K26" s="166" t="s">
        <v>58</v>
      </c>
    </row>
    <row r="27" spans="1:11" x14ac:dyDescent="0.2">
      <c r="A27" s="166" t="str">
        <f>IF(連結実質赤字比率に係る赤字・黒字の構成分析!C$43="",NA(),連結実質赤字比率に係る赤字・黒字の構成分析!C$43)</f>
        <v>その他会計（黒字）</v>
      </c>
      <c r="B27" s="166" t="e">
        <f>IF(ROUND(VALUE(SUBSTITUTE(連結実質赤字比率に係る赤字・黒字の構成分析!F$43,"▲", "-")), 2) &lt; 0, ABS(ROUND(VALUE(SUBSTITUTE(連結実質赤字比率に係る赤字・黒字の構成分析!F$43,"▲", "-")), 2)), NA())</f>
        <v>#VALUE!</v>
      </c>
      <c r="C27" s="166" t="e">
        <f>IF(ROUND(VALUE(SUBSTITUTE(連結実質赤字比率に係る赤字・黒字の構成分析!F$43,"▲", "-")), 2) &gt;= 0, ABS(ROUND(VALUE(SUBSTITUTE(連結実質赤字比率に係る赤字・黒字の構成分析!F$43,"▲", "-")), 2)), NA())</f>
        <v>#VALUE!</v>
      </c>
      <c r="D27" s="166" t="e">
        <f>IF(ROUND(VALUE(SUBSTITUTE(連結実質赤字比率に係る赤字・黒字の構成分析!G$43,"▲", "-")), 2) &lt; 0, ABS(ROUND(VALUE(SUBSTITUTE(連結実質赤字比率に係る赤字・黒字の構成分析!G$43,"▲", "-")), 2)), NA())</f>
        <v>#VALUE!</v>
      </c>
      <c r="E27" s="166" t="e">
        <f>IF(ROUND(VALUE(SUBSTITUTE(連結実質赤字比率に係る赤字・黒字の構成分析!G$43,"▲", "-")), 2) &gt;= 0, ABS(ROUND(VALUE(SUBSTITUTE(連結実質赤字比率に係る赤字・黒字の構成分析!G$43,"▲", "-")), 2)), NA())</f>
        <v>#VALUE!</v>
      </c>
      <c r="F27" s="166" t="e">
        <f>IF(ROUND(VALUE(SUBSTITUTE(連結実質赤字比率に係る赤字・黒字の構成分析!H$43,"▲", "-")), 2) &lt; 0, ABS(ROUND(VALUE(SUBSTITUTE(連結実質赤字比率に係る赤字・黒字の構成分析!H$43,"▲", "-")), 2)), NA())</f>
        <v>#VALUE!</v>
      </c>
      <c r="G27" s="166" t="e">
        <f>IF(ROUND(VALUE(SUBSTITUTE(連結実質赤字比率に係る赤字・黒字の構成分析!H$43,"▲", "-")), 2) &gt;= 0, ABS(ROUND(VALUE(SUBSTITUTE(連結実質赤字比率に係る赤字・黒字の構成分析!H$43,"▲", "-")), 2)), NA())</f>
        <v>#VALUE!</v>
      </c>
      <c r="H27" s="166" t="e">
        <f>IF(ROUND(VALUE(SUBSTITUTE(連結実質赤字比率に係る赤字・黒字の構成分析!I$43,"▲", "-")), 2) &lt; 0, ABS(ROUND(VALUE(SUBSTITUTE(連結実質赤字比率に係る赤字・黒字の構成分析!I$43,"▲", "-")), 2)), NA())</f>
        <v>#VALUE!</v>
      </c>
      <c r="I27" s="166" t="e">
        <f>IF(ROUND(VALUE(SUBSTITUTE(連結実質赤字比率に係る赤字・黒字の構成分析!I$43,"▲", "-")), 2) &gt;= 0, ABS(ROUND(VALUE(SUBSTITUTE(連結実質赤字比率に係る赤字・黒字の構成分析!I$43,"▲", "-")), 2)), NA())</f>
        <v>#VALUE!</v>
      </c>
      <c r="J27" s="166" t="e">
        <f>IF(ROUND(VALUE(SUBSTITUTE(連結実質赤字比率に係る赤字・黒字の構成分析!J$43,"▲", "-")), 2) &lt; 0, ABS(ROUND(VALUE(SUBSTITUTE(連結実質赤字比率に係る赤字・黒字の構成分析!J$43,"▲", "-")), 2)), NA())</f>
        <v>#VALUE!</v>
      </c>
      <c r="K27" s="166" t="e">
        <f>IF(ROUND(VALUE(SUBSTITUTE(連結実質赤字比率に係る赤字・黒字の構成分析!J$43,"▲", "-")), 2) &gt;= 0, ABS(ROUND(VALUE(SUBSTITUTE(連結実質赤字比率に係る赤字・黒字の構成分析!J$43,"▲", "-")), 2)), NA())</f>
        <v>#VALUE!</v>
      </c>
    </row>
    <row r="28" spans="1:11" x14ac:dyDescent="0.2">
      <c r="A28" s="166" t="str">
        <f>IF(連結実質赤字比率に係る赤字・黒字の構成分析!C$42="",NA(),連結実質赤字比率に係る赤字・黒字の構成分析!C$42)</f>
        <v>その他会計（赤字）</v>
      </c>
      <c r="B28" s="166" t="e">
        <f>IF(ROUND(VALUE(SUBSTITUTE(連結実質赤字比率に係る赤字・黒字の構成分析!F$42,"▲", "-")), 2) &lt; 0, ABS(ROUND(VALUE(SUBSTITUTE(連結実質赤字比率に係る赤字・黒字の構成分析!F$42,"▲", "-")), 2)), NA())</f>
        <v>#VALUE!</v>
      </c>
      <c r="C28" s="166" t="e">
        <f>IF(ROUND(VALUE(SUBSTITUTE(連結実質赤字比率に係る赤字・黒字の構成分析!F$42,"▲", "-")), 2) &gt;= 0, ABS(ROUND(VALUE(SUBSTITUTE(連結実質赤字比率に係る赤字・黒字の構成分析!F$42,"▲", "-")), 2)), NA())</f>
        <v>#VALUE!</v>
      </c>
      <c r="D28" s="166" t="e">
        <f>IF(ROUND(VALUE(SUBSTITUTE(連結実質赤字比率に係る赤字・黒字の構成分析!G$42,"▲", "-")), 2) &lt; 0, ABS(ROUND(VALUE(SUBSTITUTE(連結実質赤字比率に係る赤字・黒字の構成分析!G$42,"▲", "-")), 2)), NA())</f>
        <v>#VALUE!</v>
      </c>
      <c r="E28" s="166" t="e">
        <f>IF(ROUND(VALUE(SUBSTITUTE(連結実質赤字比率に係る赤字・黒字の構成分析!G$42,"▲", "-")), 2) &gt;= 0, ABS(ROUND(VALUE(SUBSTITUTE(連結実質赤字比率に係る赤字・黒字の構成分析!G$42,"▲", "-")), 2)), NA())</f>
        <v>#VALUE!</v>
      </c>
      <c r="F28" s="166" t="e">
        <f>IF(ROUND(VALUE(SUBSTITUTE(連結実質赤字比率に係る赤字・黒字の構成分析!H$42,"▲", "-")), 2) &lt; 0, ABS(ROUND(VALUE(SUBSTITUTE(連結実質赤字比率に係る赤字・黒字の構成分析!H$42,"▲", "-")), 2)), NA())</f>
        <v>#VALUE!</v>
      </c>
      <c r="G28" s="166" t="e">
        <f>IF(ROUND(VALUE(SUBSTITUTE(連結実質赤字比率に係る赤字・黒字の構成分析!H$42,"▲", "-")), 2) &gt;= 0, ABS(ROUND(VALUE(SUBSTITUTE(連結実質赤字比率に係る赤字・黒字の構成分析!H$42,"▲", "-")), 2)), NA())</f>
        <v>#VALUE!</v>
      </c>
      <c r="H28" s="166" t="e">
        <f>IF(ROUND(VALUE(SUBSTITUTE(連結実質赤字比率に係る赤字・黒字の構成分析!I$42,"▲", "-")), 2) &lt; 0, ABS(ROUND(VALUE(SUBSTITUTE(連結実質赤字比率に係る赤字・黒字の構成分析!I$42,"▲", "-")), 2)), NA())</f>
        <v>#VALUE!</v>
      </c>
      <c r="I28" s="166" t="e">
        <f>IF(ROUND(VALUE(SUBSTITUTE(連結実質赤字比率に係る赤字・黒字の構成分析!I$42,"▲", "-")), 2) &gt;= 0, ABS(ROUND(VALUE(SUBSTITUTE(連結実質赤字比率に係る赤字・黒字の構成分析!I$42,"▲", "-")), 2)), NA())</f>
        <v>#VALUE!</v>
      </c>
      <c r="J28" s="166" t="e">
        <f>IF(ROUND(VALUE(SUBSTITUTE(連結実質赤字比率に係る赤字・黒字の構成分析!J$42,"▲", "-")), 2) &lt; 0, ABS(ROUND(VALUE(SUBSTITUTE(連結実質赤字比率に係る赤字・黒字の構成分析!J$42,"▲", "-")), 2)), NA())</f>
        <v>#VALUE!</v>
      </c>
      <c r="K28" s="166" t="e">
        <f>IF(ROUND(VALUE(SUBSTITUTE(連結実質赤字比率に係る赤字・黒字の構成分析!J$42,"▲", "-")), 2) &gt;= 0, ABS(ROUND(VALUE(SUBSTITUTE(連結実質赤字比率に係る赤字・黒字の構成分析!J$42,"▲", "-")), 2)), NA())</f>
        <v>#VALUE!</v>
      </c>
    </row>
    <row r="29" spans="1:11" x14ac:dyDescent="0.2">
      <c r="A29" s="166" t="str">
        <f>IF(連結実質赤字比率に係る赤字・黒字の構成分析!C$41="",NA(),連結実質赤字比率に係る赤字・黒字の構成分析!C$41)</f>
        <v>農業集落排水事業特別会計</v>
      </c>
      <c r="B29" s="166" t="e">
        <f>IF(ROUND(VALUE(SUBSTITUTE(連結実質赤字比率に係る赤字・黒字の構成分析!F$41,"▲", "-")), 2) &lt; 0, ABS(ROUND(VALUE(SUBSTITUTE(連結実質赤字比率に係る赤字・黒字の構成分析!F$41,"▲", "-")), 2)), NA())</f>
        <v>#N/A</v>
      </c>
      <c r="C29" s="166">
        <f>IF(ROUND(VALUE(SUBSTITUTE(連結実質赤字比率に係る赤字・黒字の構成分析!F$41,"▲", "-")), 2) &gt;= 0, ABS(ROUND(VALUE(SUBSTITUTE(連結実質赤字比率に係る赤字・黒字の構成分析!F$41,"▲", "-")), 2)), NA())</f>
        <v>0</v>
      </c>
      <c r="D29" s="166" t="e">
        <f>IF(ROUND(VALUE(SUBSTITUTE(連結実質赤字比率に係る赤字・黒字の構成分析!G$41,"▲", "-")), 2) &lt; 0, ABS(ROUND(VALUE(SUBSTITUTE(連結実質赤字比率に係る赤字・黒字の構成分析!G$41,"▲", "-")), 2)), NA())</f>
        <v>#N/A</v>
      </c>
      <c r="E29" s="166">
        <f>IF(ROUND(VALUE(SUBSTITUTE(連結実質赤字比率に係る赤字・黒字の構成分析!G$41,"▲", "-")), 2) &gt;= 0, ABS(ROUND(VALUE(SUBSTITUTE(連結実質赤字比率に係る赤字・黒字の構成分析!G$41,"▲", "-")), 2)), NA())</f>
        <v>0</v>
      </c>
      <c r="F29" s="166" t="e">
        <f>IF(ROUND(VALUE(SUBSTITUTE(連結実質赤字比率に係る赤字・黒字の構成分析!H$41,"▲", "-")), 2) &lt; 0, ABS(ROUND(VALUE(SUBSTITUTE(連結実質赤字比率に係る赤字・黒字の構成分析!H$41,"▲", "-")), 2)), NA())</f>
        <v>#N/A</v>
      </c>
      <c r="G29" s="166">
        <f>IF(ROUND(VALUE(SUBSTITUTE(連結実質赤字比率に係る赤字・黒字の構成分析!H$41,"▲", "-")), 2) &gt;= 0, ABS(ROUND(VALUE(SUBSTITUTE(連結実質赤字比率に係る赤字・黒字の構成分析!H$41,"▲", "-")), 2)), NA())</f>
        <v>0</v>
      </c>
      <c r="H29" s="166" t="e">
        <f>IF(ROUND(VALUE(SUBSTITUTE(連結実質赤字比率に係る赤字・黒字の構成分析!I$41,"▲", "-")), 2) &lt; 0, ABS(ROUND(VALUE(SUBSTITUTE(連結実質赤字比率に係る赤字・黒字の構成分析!I$41,"▲", "-")), 2)), NA())</f>
        <v>#N/A</v>
      </c>
      <c r="I29" s="166">
        <f>IF(ROUND(VALUE(SUBSTITUTE(連結実質赤字比率に係る赤字・黒字の構成分析!I$41,"▲", "-")), 2) &gt;= 0, ABS(ROUND(VALUE(SUBSTITUTE(連結実質赤字比率に係る赤字・黒字の構成分析!I$41,"▲", "-")), 2)), NA())</f>
        <v>0</v>
      </c>
      <c r="J29" s="166" t="e">
        <f>IF(ROUND(VALUE(SUBSTITUTE(連結実質赤字比率に係る赤字・黒字の構成分析!J$41,"▲", "-")), 2) &lt; 0, ABS(ROUND(VALUE(SUBSTITUTE(連結実質赤字比率に係る赤字・黒字の構成分析!J$41,"▲", "-")), 2)), NA())</f>
        <v>#N/A</v>
      </c>
      <c r="K29" s="166">
        <f>IF(ROUND(VALUE(SUBSTITUTE(連結実質赤字比率に係る赤字・黒字の構成分析!J$41,"▲", "-")), 2) &gt;= 0, ABS(ROUND(VALUE(SUBSTITUTE(連結実質赤字比率に係る赤字・黒字の構成分析!J$41,"▲", "-")), 2)), NA())</f>
        <v>0</v>
      </c>
    </row>
    <row r="30" spans="1:11" x14ac:dyDescent="0.2">
      <c r="A30" s="166" t="str">
        <f>IF(連結実質赤字比率に係る赤字・黒字の構成分析!C$40="",NA(),連結実質赤字比率に係る赤字・黒字の構成分析!C$40)</f>
        <v>坂下東第一地区土地区画整理事業特別会計</v>
      </c>
      <c r="B30" s="166" t="e">
        <f>IF(ROUND(VALUE(SUBSTITUTE(連結実質赤字比率に係る赤字・黒字の構成分析!F$40,"▲", "-")), 2) &lt; 0, ABS(ROUND(VALUE(SUBSTITUTE(連結実質赤字比率に係る赤字・黒字の構成分析!F$40,"▲", "-")), 2)), NA())</f>
        <v>#N/A</v>
      </c>
      <c r="C30" s="166">
        <f>IF(ROUND(VALUE(SUBSTITUTE(連結実質赤字比率に係る赤字・黒字の構成分析!F$40,"▲", "-")), 2) &gt;= 0, ABS(ROUND(VALUE(SUBSTITUTE(連結実質赤字比率に係る赤字・黒字の構成分析!F$40,"▲", "-")), 2)), NA())</f>
        <v>0</v>
      </c>
      <c r="D30" s="166" t="e">
        <f>IF(ROUND(VALUE(SUBSTITUTE(連結実質赤字比率に係る赤字・黒字の構成分析!G$40,"▲", "-")), 2) &lt; 0, ABS(ROUND(VALUE(SUBSTITUTE(連結実質赤字比率に係る赤字・黒字の構成分析!G$40,"▲", "-")), 2)), NA())</f>
        <v>#N/A</v>
      </c>
      <c r="E30" s="166">
        <f>IF(ROUND(VALUE(SUBSTITUTE(連結実質赤字比率に係る赤字・黒字の構成分析!G$40,"▲", "-")), 2) &gt;= 0, ABS(ROUND(VALUE(SUBSTITUTE(連結実質赤字比率に係る赤字・黒字の構成分析!G$40,"▲", "-")), 2)), NA())</f>
        <v>0</v>
      </c>
      <c r="F30" s="166" t="e">
        <f>IF(ROUND(VALUE(SUBSTITUTE(連結実質赤字比率に係る赤字・黒字の構成分析!H$40,"▲", "-")), 2) &lt; 0, ABS(ROUND(VALUE(SUBSTITUTE(連結実質赤字比率に係る赤字・黒字の構成分析!H$40,"▲", "-")), 2)), NA())</f>
        <v>#N/A</v>
      </c>
      <c r="G30" s="166">
        <f>IF(ROUND(VALUE(SUBSTITUTE(連結実質赤字比率に係る赤字・黒字の構成分析!H$40,"▲", "-")), 2) &gt;= 0, ABS(ROUND(VALUE(SUBSTITUTE(連結実質赤字比率に係る赤字・黒字の構成分析!H$40,"▲", "-")), 2)), NA())</f>
        <v>0</v>
      </c>
      <c r="H30" s="166" t="e">
        <f>IF(ROUND(VALUE(SUBSTITUTE(連結実質赤字比率に係る赤字・黒字の構成分析!I$40,"▲", "-")), 2) &lt; 0, ABS(ROUND(VALUE(SUBSTITUTE(連結実質赤字比率に係る赤字・黒字の構成分析!I$40,"▲", "-")), 2)), NA())</f>
        <v>#N/A</v>
      </c>
      <c r="I30" s="166">
        <f>IF(ROUND(VALUE(SUBSTITUTE(連結実質赤字比率に係る赤字・黒字の構成分析!I$40,"▲", "-")), 2) &gt;= 0, ABS(ROUND(VALUE(SUBSTITUTE(連結実質赤字比率に係る赤字・黒字の構成分析!I$40,"▲", "-")), 2)), NA())</f>
        <v>0</v>
      </c>
      <c r="J30" s="166" t="e">
        <f>IF(ROUND(VALUE(SUBSTITUTE(連結実質赤字比率に係る赤字・黒字の構成分析!J$40,"▲", "-")), 2) &lt; 0, ABS(ROUND(VALUE(SUBSTITUTE(連結実質赤字比率に係る赤字・黒字の構成分析!J$40,"▲", "-")), 2)), NA())</f>
        <v>#N/A</v>
      </c>
      <c r="K30" s="166">
        <f>IF(ROUND(VALUE(SUBSTITUTE(連結実質赤字比率に係る赤字・黒字の構成分析!J$40,"▲", "-")), 2) &gt;= 0, ABS(ROUND(VALUE(SUBSTITUTE(連結実質赤字比率に係る赤字・黒字の構成分析!J$40,"▲", "-")), 2)), NA())</f>
        <v>0</v>
      </c>
    </row>
    <row r="31" spans="1:11" x14ac:dyDescent="0.2">
      <c r="A31" s="166" t="str">
        <f>IF(連結実質赤字比率に係る赤字・黒字の構成分析!C$39="",NA(),連結実質赤字比率に係る赤字・黒字の構成分析!C$39)</f>
        <v>後期高齢者医療特別会計</v>
      </c>
      <c r="B31" s="166" t="e">
        <f>IF(ROUND(VALUE(SUBSTITUTE(連結実質赤字比率に係る赤字・黒字の構成分析!F$39,"▲", "-")), 2) &lt; 0, ABS(ROUND(VALUE(SUBSTITUTE(連結実質赤字比率に係る赤字・黒字の構成分析!F$39,"▲", "-")), 2)), NA())</f>
        <v>#N/A</v>
      </c>
      <c r="C31" s="166">
        <f>IF(ROUND(VALUE(SUBSTITUTE(連結実質赤字比率に係る赤字・黒字の構成分析!F$39,"▲", "-")), 2) &gt;= 0, ABS(ROUND(VALUE(SUBSTITUTE(連結実質赤字比率に係る赤字・黒字の構成分析!F$39,"▲", "-")), 2)), NA())</f>
        <v>0</v>
      </c>
      <c r="D31" s="166" t="e">
        <f>IF(ROUND(VALUE(SUBSTITUTE(連結実質赤字比率に係る赤字・黒字の構成分析!G$39,"▲", "-")), 2) &lt; 0, ABS(ROUND(VALUE(SUBSTITUTE(連結実質赤字比率に係る赤字・黒字の構成分析!G$39,"▲", "-")), 2)), NA())</f>
        <v>#N/A</v>
      </c>
      <c r="E31" s="166">
        <f>IF(ROUND(VALUE(SUBSTITUTE(連結実質赤字比率に係る赤字・黒字の構成分析!G$39,"▲", "-")), 2) &gt;= 0, ABS(ROUND(VALUE(SUBSTITUTE(連結実質赤字比率に係る赤字・黒字の構成分析!G$39,"▲", "-")), 2)), NA())</f>
        <v>0</v>
      </c>
      <c r="F31" s="166" t="e">
        <f>IF(ROUND(VALUE(SUBSTITUTE(連結実質赤字比率に係る赤字・黒字の構成分析!H$39,"▲", "-")), 2) &lt; 0, ABS(ROUND(VALUE(SUBSTITUTE(連結実質赤字比率に係る赤字・黒字の構成分析!H$39,"▲", "-")), 2)), NA())</f>
        <v>#N/A</v>
      </c>
      <c r="G31" s="166">
        <f>IF(ROUND(VALUE(SUBSTITUTE(連結実質赤字比率に係る赤字・黒字の構成分析!H$39,"▲", "-")), 2) &gt;= 0, ABS(ROUND(VALUE(SUBSTITUTE(連結実質赤字比率に係る赤字・黒字の構成分析!H$39,"▲", "-")), 2)), NA())</f>
        <v>0.02</v>
      </c>
      <c r="H31" s="166" t="e">
        <f>IF(ROUND(VALUE(SUBSTITUTE(連結実質赤字比率に係る赤字・黒字の構成分析!I$39,"▲", "-")), 2) &lt; 0, ABS(ROUND(VALUE(SUBSTITUTE(連結実質赤字比率に係る赤字・黒字の構成分析!I$39,"▲", "-")), 2)), NA())</f>
        <v>#N/A</v>
      </c>
      <c r="I31" s="166">
        <f>IF(ROUND(VALUE(SUBSTITUTE(連結実質赤字比率に係る赤字・黒字の構成分析!I$39,"▲", "-")), 2) &gt;= 0, ABS(ROUND(VALUE(SUBSTITUTE(連結実質赤字比率に係る赤字・黒字の構成分析!I$39,"▲", "-")), 2)), NA())</f>
        <v>0</v>
      </c>
      <c r="J31" s="166" t="e">
        <f>IF(ROUND(VALUE(SUBSTITUTE(連結実質赤字比率に係る赤字・黒字の構成分析!J$39,"▲", "-")), 2) &lt; 0, ABS(ROUND(VALUE(SUBSTITUTE(連結実質赤字比率に係る赤字・黒字の構成分析!J$39,"▲", "-")), 2)), NA())</f>
        <v>#N/A</v>
      </c>
      <c r="K31" s="166">
        <f>IF(ROUND(VALUE(SUBSTITUTE(連結実質赤字比率に係る赤字・黒字の構成分析!J$39,"▲", "-")), 2) &gt;= 0, ABS(ROUND(VALUE(SUBSTITUTE(連結実質赤字比率に係る赤字・黒字の構成分析!J$39,"▲", "-")), 2)), NA())</f>
        <v>0</v>
      </c>
    </row>
    <row r="32" spans="1:11" x14ac:dyDescent="0.2">
      <c r="A32" s="166" t="str">
        <f>IF(連結実質赤字比率に係る赤字・黒字の構成分析!C$38="",NA(),連結実質赤字比率に係る赤字・黒字の構成分析!C$38)</f>
        <v>国民健康保険特別会計</v>
      </c>
      <c r="B32" s="166" t="e">
        <f>IF(ROUND(VALUE(SUBSTITUTE(連結実質赤字比率に係る赤字・黒字の構成分析!F$38,"▲", "-")), 2) &lt; 0, ABS(ROUND(VALUE(SUBSTITUTE(連結実質赤字比率に係る赤字・黒字の構成分析!F$38,"▲", "-")), 2)), NA())</f>
        <v>#N/A</v>
      </c>
      <c r="C32" s="166">
        <f>IF(ROUND(VALUE(SUBSTITUTE(連結実質赤字比率に係る赤字・黒字の構成分析!F$38,"▲", "-")), 2) &gt;= 0, ABS(ROUND(VALUE(SUBSTITUTE(連結実質赤字比率に係る赤字・黒字の構成分析!F$38,"▲", "-")), 2)), NA())</f>
        <v>3.39</v>
      </c>
      <c r="D32" s="166" t="e">
        <f>IF(ROUND(VALUE(SUBSTITUTE(連結実質赤字比率に係る赤字・黒字の構成分析!G$38,"▲", "-")), 2) &lt; 0, ABS(ROUND(VALUE(SUBSTITUTE(連結実質赤字比率に係る赤字・黒字の構成分析!G$38,"▲", "-")), 2)), NA())</f>
        <v>#N/A</v>
      </c>
      <c r="E32" s="166">
        <f>IF(ROUND(VALUE(SUBSTITUTE(連結実質赤字比率に係る赤字・黒字の構成分析!G$38,"▲", "-")), 2) &gt;= 0, ABS(ROUND(VALUE(SUBSTITUTE(連結実質赤字比率に係る赤字・黒字の構成分析!G$38,"▲", "-")), 2)), NA())</f>
        <v>2.27</v>
      </c>
      <c r="F32" s="166" t="e">
        <f>IF(ROUND(VALUE(SUBSTITUTE(連結実質赤字比率に係る赤字・黒字の構成分析!H$38,"▲", "-")), 2) &lt; 0, ABS(ROUND(VALUE(SUBSTITUTE(連結実質赤字比率に係る赤字・黒字の構成分析!H$38,"▲", "-")), 2)), NA())</f>
        <v>#N/A</v>
      </c>
      <c r="G32" s="166">
        <f>IF(ROUND(VALUE(SUBSTITUTE(連結実質赤字比率に係る赤字・黒字の構成分析!H$38,"▲", "-")), 2) &gt;= 0, ABS(ROUND(VALUE(SUBSTITUTE(連結実質赤字比率に係る赤字・黒字の構成分析!H$38,"▲", "-")), 2)), NA())</f>
        <v>2.61</v>
      </c>
      <c r="H32" s="166" t="e">
        <f>IF(ROUND(VALUE(SUBSTITUTE(連結実質赤字比率に係る赤字・黒字の構成分析!I$38,"▲", "-")), 2) &lt; 0, ABS(ROUND(VALUE(SUBSTITUTE(連結実質赤字比率に係る赤字・黒字の構成分析!I$38,"▲", "-")), 2)), NA())</f>
        <v>#N/A</v>
      </c>
      <c r="I32" s="166">
        <f>IF(ROUND(VALUE(SUBSTITUTE(連結実質赤字比率に係る赤字・黒字の構成分析!I$38,"▲", "-")), 2) &gt;= 0, ABS(ROUND(VALUE(SUBSTITUTE(連結実質赤字比率に係る赤字・黒字の構成分析!I$38,"▲", "-")), 2)), NA())</f>
        <v>1.51</v>
      </c>
      <c r="J32" s="166" t="e">
        <f>IF(ROUND(VALUE(SUBSTITUTE(連結実質赤字比率に係る赤字・黒字の構成分析!J$38,"▲", "-")), 2) &lt; 0, ABS(ROUND(VALUE(SUBSTITUTE(連結実質赤字比率に係る赤字・黒字の構成分析!J$38,"▲", "-")), 2)), NA())</f>
        <v>#N/A</v>
      </c>
      <c r="K32" s="166">
        <f>IF(ROUND(VALUE(SUBSTITUTE(連結実質赤字比率に係る赤字・黒字の構成分析!J$38,"▲", "-")), 2) &gt;= 0, ABS(ROUND(VALUE(SUBSTITUTE(連結実質赤字比率に係る赤字・黒字の構成分析!J$38,"▲", "-")), 2)), NA())</f>
        <v>1.21</v>
      </c>
    </row>
    <row r="33" spans="1:16" x14ac:dyDescent="0.2">
      <c r="A33" s="166" t="str">
        <f>IF(連結実質赤字比率に係る赤字・黒字の構成分析!C$37="",NA(),連結実質赤字比率に係る赤字・黒字の構成分析!C$37)</f>
        <v>介護保険特別会計</v>
      </c>
      <c r="B33" s="166" t="e">
        <f>IF(ROUND(VALUE(SUBSTITUTE(連結実質赤字比率に係る赤字・黒字の構成分析!F$37,"▲", "-")), 2) &lt; 0, ABS(ROUND(VALUE(SUBSTITUTE(連結実質赤字比率に係る赤字・黒字の構成分析!F$37,"▲", "-")), 2)), NA())</f>
        <v>#N/A</v>
      </c>
      <c r="C33" s="166">
        <f>IF(ROUND(VALUE(SUBSTITUTE(連結実質赤字比率に係る赤字・黒字の構成分析!F$37,"▲", "-")), 2) &gt;= 0, ABS(ROUND(VALUE(SUBSTITUTE(連結実質赤字比率に係る赤字・黒字の構成分析!F$37,"▲", "-")), 2)), NA())</f>
        <v>2</v>
      </c>
      <c r="D33" s="166" t="e">
        <f>IF(ROUND(VALUE(SUBSTITUTE(連結実質赤字比率に係る赤字・黒字の構成分析!G$37,"▲", "-")), 2) &lt; 0, ABS(ROUND(VALUE(SUBSTITUTE(連結実質赤字比率に係る赤字・黒字の構成分析!G$37,"▲", "-")), 2)), NA())</f>
        <v>#N/A</v>
      </c>
      <c r="E33" s="166">
        <f>IF(ROUND(VALUE(SUBSTITUTE(連結実質赤字比率に係る赤字・黒字の構成分析!G$37,"▲", "-")), 2) &gt;= 0, ABS(ROUND(VALUE(SUBSTITUTE(連結実質赤字比率に係る赤字・黒字の構成分析!G$37,"▲", "-")), 2)), NA())</f>
        <v>2.67</v>
      </c>
      <c r="F33" s="166" t="e">
        <f>IF(ROUND(VALUE(SUBSTITUTE(連結実質赤字比率に係る赤字・黒字の構成分析!H$37,"▲", "-")), 2) &lt; 0, ABS(ROUND(VALUE(SUBSTITUTE(連結実質赤字比率に係る赤字・黒字の構成分析!H$37,"▲", "-")), 2)), NA())</f>
        <v>#N/A</v>
      </c>
      <c r="G33" s="166">
        <f>IF(ROUND(VALUE(SUBSTITUTE(連結実質赤字比率に係る赤字・黒字の構成分析!H$37,"▲", "-")), 2) &gt;= 0, ABS(ROUND(VALUE(SUBSTITUTE(連結実質赤字比率に係る赤字・黒字の構成分析!H$37,"▲", "-")), 2)), NA())</f>
        <v>2.62</v>
      </c>
      <c r="H33" s="166" t="e">
        <f>IF(ROUND(VALUE(SUBSTITUTE(連結実質赤字比率に係る赤字・黒字の構成分析!I$37,"▲", "-")), 2) &lt; 0, ABS(ROUND(VALUE(SUBSTITUTE(連結実質赤字比率に係る赤字・黒字の構成分析!I$37,"▲", "-")), 2)), NA())</f>
        <v>#N/A</v>
      </c>
      <c r="I33" s="166">
        <f>IF(ROUND(VALUE(SUBSTITUTE(連結実質赤字比率に係る赤字・黒字の構成分析!I$37,"▲", "-")), 2) &gt;= 0, ABS(ROUND(VALUE(SUBSTITUTE(連結実質赤字比率に係る赤字・黒字の構成分析!I$37,"▲", "-")), 2)), NA())</f>
        <v>2.12</v>
      </c>
      <c r="J33" s="166" t="e">
        <f>IF(ROUND(VALUE(SUBSTITUTE(連結実質赤字比率に係る赤字・黒字の構成分析!J$37,"▲", "-")), 2) &lt; 0, ABS(ROUND(VALUE(SUBSTITUTE(連結実質赤字比率に係る赤字・黒字の構成分析!J$37,"▲", "-")), 2)), NA())</f>
        <v>#N/A</v>
      </c>
      <c r="K33" s="166">
        <f>IF(ROUND(VALUE(SUBSTITUTE(連結実質赤字比率に係る赤字・黒字の構成分析!J$37,"▲", "-")), 2) &gt;= 0, ABS(ROUND(VALUE(SUBSTITUTE(連結実質赤字比率に係る赤字・黒字の構成分析!J$37,"▲", "-")), 2)), NA())</f>
        <v>1.74</v>
      </c>
    </row>
    <row r="34" spans="1:16" x14ac:dyDescent="0.2">
      <c r="A34" s="166" t="str">
        <f>IF(連結実質赤字比率に係る赤字・黒字の構成分析!C$36="",NA(),連結実質赤字比率に係る赤字・黒字の構成分析!C$36)</f>
        <v>下水道事業特別会計</v>
      </c>
      <c r="B34" s="166" t="e">
        <f>IF(ROUND(VALUE(SUBSTITUTE(連結実質赤字比率に係る赤字・黒字の構成分析!F$36,"▲", "-")), 2) &lt; 0, ABS(ROUND(VALUE(SUBSTITUTE(連結実質赤字比率に係る赤字・黒字の構成分析!F$36,"▲", "-")), 2)), NA())</f>
        <v>#N/A</v>
      </c>
      <c r="C34" s="166">
        <f>IF(ROUND(VALUE(SUBSTITUTE(連結実質赤字比率に係る赤字・黒字の構成分析!F$36,"▲", "-")), 2) &gt;= 0, ABS(ROUND(VALUE(SUBSTITUTE(連結実質赤字比率に係る赤字・黒字の構成分析!F$36,"▲", "-")), 2)), NA())</f>
        <v>0</v>
      </c>
      <c r="D34" s="166" t="e">
        <f>IF(ROUND(VALUE(SUBSTITUTE(連結実質赤字比率に係る赤字・黒字の構成分析!G$36,"▲", "-")), 2) &lt; 0, ABS(ROUND(VALUE(SUBSTITUTE(連結実質赤字比率に係る赤字・黒字の構成分析!G$36,"▲", "-")), 2)), NA())</f>
        <v>#N/A</v>
      </c>
      <c r="E34" s="166">
        <f>IF(ROUND(VALUE(SUBSTITUTE(連結実質赤字比率に係る赤字・黒字の構成分析!G$36,"▲", "-")), 2) &gt;= 0, ABS(ROUND(VALUE(SUBSTITUTE(連結実質赤字比率に係る赤字・黒字の構成分析!G$36,"▲", "-")), 2)), NA())</f>
        <v>0</v>
      </c>
      <c r="F34" s="166" t="e">
        <f>IF(ROUND(VALUE(SUBSTITUTE(連結実質赤字比率に係る赤字・黒字の構成分析!H$36,"▲", "-")), 2) &lt; 0, ABS(ROUND(VALUE(SUBSTITUTE(連結実質赤字比率に係る赤字・黒字の構成分析!H$36,"▲", "-")), 2)), NA())</f>
        <v>#N/A</v>
      </c>
      <c r="G34" s="166">
        <f>IF(ROUND(VALUE(SUBSTITUTE(連結実質赤字比率に係る赤字・黒字の構成分析!H$36,"▲", "-")), 2) &gt;= 0, ABS(ROUND(VALUE(SUBSTITUTE(連結実質赤字比率に係る赤字・黒字の構成分析!H$36,"▲", "-")), 2)), NA())</f>
        <v>0</v>
      </c>
      <c r="H34" s="166" t="e">
        <f>IF(ROUND(VALUE(SUBSTITUTE(連結実質赤字比率に係る赤字・黒字の構成分析!I$36,"▲", "-")), 2) &lt; 0, ABS(ROUND(VALUE(SUBSTITUTE(連結実質赤字比率に係る赤字・黒字の構成分析!I$36,"▲", "-")), 2)), NA())</f>
        <v>#N/A</v>
      </c>
      <c r="I34" s="166">
        <f>IF(ROUND(VALUE(SUBSTITUTE(連結実質赤字比率に係る赤字・黒字の構成分析!I$36,"▲", "-")), 2) &gt;= 0, ABS(ROUND(VALUE(SUBSTITUTE(連結実質赤字比率に係る赤字・黒字の構成分析!I$36,"▲", "-")), 2)), NA())</f>
        <v>0</v>
      </c>
      <c r="J34" s="166" t="e">
        <f>IF(ROUND(VALUE(SUBSTITUTE(連結実質赤字比率に係る赤字・黒字の構成分析!J$36,"▲", "-")), 2) &lt; 0, ABS(ROUND(VALUE(SUBSTITUTE(連結実質赤字比率に係る赤字・黒字の構成分析!J$36,"▲", "-")), 2)), NA())</f>
        <v>#N/A</v>
      </c>
      <c r="K34" s="166">
        <f>IF(ROUND(VALUE(SUBSTITUTE(連結実質赤字比率に係る赤字・黒字の構成分析!J$36,"▲", "-")), 2) &gt;= 0, ABS(ROUND(VALUE(SUBSTITUTE(連結実質赤字比率に係る赤字・黒字の構成分析!J$36,"▲", "-")), 2)), NA())</f>
        <v>3.33</v>
      </c>
    </row>
    <row r="35" spans="1:16" x14ac:dyDescent="0.2">
      <c r="A35" s="166" t="str">
        <f>IF(連結実質赤字比率に係る赤字・黒字の構成分析!C$35="",NA(),連結実質赤字比率に係る赤字・黒字の構成分析!C$35)</f>
        <v>一般会計</v>
      </c>
      <c r="B35" s="166" t="e">
        <f>IF(ROUND(VALUE(SUBSTITUTE(連結実質赤字比率に係る赤字・黒字の構成分析!F$35,"▲", "-")), 2) &lt; 0, ABS(ROUND(VALUE(SUBSTITUTE(連結実質赤字比率に係る赤字・黒字の構成分析!F$35,"▲", "-")), 2)), NA())</f>
        <v>#N/A</v>
      </c>
      <c r="C35" s="166">
        <f>IF(ROUND(VALUE(SUBSTITUTE(連結実質赤字比率に係る赤字・黒字の構成分析!F$35,"▲", "-")), 2) &gt;= 0, ABS(ROUND(VALUE(SUBSTITUTE(連結実質赤字比率に係る赤字・黒字の構成分析!F$35,"▲", "-")), 2)), NA())</f>
        <v>2.59</v>
      </c>
      <c r="D35" s="166" t="e">
        <f>IF(ROUND(VALUE(SUBSTITUTE(連結実質赤字比率に係る赤字・黒字の構成分析!G$35,"▲", "-")), 2) &lt; 0, ABS(ROUND(VALUE(SUBSTITUTE(連結実質赤字比率に係る赤字・黒字の構成分析!G$35,"▲", "-")), 2)), NA())</f>
        <v>#N/A</v>
      </c>
      <c r="E35" s="166">
        <f>IF(ROUND(VALUE(SUBSTITUTE(連結実質赤字比率に係る赤字・黒字の構成分析!G$35,"▲", "-")), 2) &gt;= 0, ABS(ROUND(VALUE(SUBSTITUTE(連結実質赤字比率に係る赤字・黒字の構成分析!G$35,"▲", "-")), 2)), NA())</f>
        <v>6.78</v>
      </c>
      <c r="F35" s="166" t="e">
        <f>IF(ROUND(VALUE(SUBSTITUTE(連結実質赤字比率に係る赤字・黒字の構成分析!H$35,"▲", "-")), 2) &lt; 0, ABS(ROUND(VALUE(SUBSTITUTE(連結実質赤字比率に係る赤字・黒字の構成分析!H$35,"▲", "-")), 2)), NA())</f>
        <v>#N/A</v>
      </c>
      <c r="G35" s="166">
        <f>IF(ROUND(VALUE(SUBSTITUTE(連結実質赤字比率に係る赤字・黒字の構成分析!H$35,"▲", "-")), 2) &gt;= 0, ABS(ROUND(VALUE(SUBSTITUTE(連結実質赤字比率に係る赤字・黒字の構成分析!H$35,"▲", "-")), 2)), NA())</f>
        <v>5.09</v>
      </c>
      <c r="H35" s="166" t="e">
        <f>IF(ROUND(VALUE(SUBSTITUTE(連結実質赤字比率に係る赤字・黒字の構成分析!I$35,"▲", "-")), 2) &lt; 0, ABS(ROUND(VALUE(SUBSTITUTE(連結実質赤字比率に係る赤字・黒字の構成分析!I$35,"▲", "-")), 2)), NA())</f>
        <v>#N/A</v>
      </c>
      <c r="I35" s="166">
        <f>IF(ROUND(VALUE(SUBSTITUTE(連結実質赤字比率に係る赤字・黒字の構成分析!I$35,"▲", "-")), 2) &gt;= 0, ABS(ROUND(VALUE(SUBSTITUTE(連結実質赤字比率に係る赤字・黒字の構成分析!I$35,"▲", "-")), 2)), NA())</f>
        <v>7.28</v>
      </c>
      <c r="J35" s="166" t="e">
        <f>IF(ROUND(VALUE(SUBSTITUTE(連結実質赤字比率に係る赤字・黒字の構成分析!J$35,"▲", "-")), 2) &lt; 0, ABS(ROUND(VALUE(SUBSTITUTE(連結実質赤字比率に係る赤字・黒字の構成分析!J$35,"▲", "-")), 2)), NA())</f>
        <v>#N/A</v>
      </c>
      <c r="K35" s="166">
        <f>IF(ROUND(VALUE(SUBSTITUTE(連結実質赤字比率に係る赤字・黒字の構成分析!J$35,"▲", "-")), 2) &gt;= 0, ABS(ROUND(VALUE(SUBSTITUTE(連結実質赤字比率に係る赤字・黒字の構成分析!J$35,"▲", "-")), 2)), NA())</f>
        <v>7.12</v>
      </c>
    </row>
    <row r="36" spans="1:16" x14ac:dyDescent="0.2">
      <c r="A36" s="166" t="str">
        <f>IF(連結実質赤字比率に係る赤字・黒字の構成分析!C$34="",NA(),連結実質赤字比率に係る赤字・黒字の構成分析!C$34)</f>
        <v>水道事業会計</v>
      </c>
      <c r="B36" s="166" t="e">
        <f>IF(ROUND(VALUE(SUBSTITUTE(連結実質赤字比率に係る赤字・黒字の構成分析!F$34,"▲", "-")), 2) &lt; 0, ABS(ROUND(VALUE(SUBSTITUTE(連結実質赤字比率に係る赤字・黒字の構成分析!F$34,"▲", "-")), 2)), NA())</f>
        <v>#N/A</v>
      </c>
      <c r="C36" s="166">
        <f>IF(ROUND(VALUE(SUBSTITUTE(連結実質赤字比率に係る赤字・黒字の構成分析!F$34,"▲", "-")), 2) &gt;= 0, ABS(ROUND(VALUE(SUBSTITUTE(連結実質赤字比率に係る赤字・黒字の構成分析!F$34,"▲", "-")), 2)), NA())</f>
        <v>14.83</v>
      </c>
      <c r="D36" s="166" t="e">
        <f>IF(ROUND(VALUE(SUBSTITUTE(連結実質赤字比率に係る赤字・黒字の構成分析!G$34,"▲", "-")), 2) &lt; 0, ABS(ROUND(VALUE(SUBSTITUTE(連結実質赤字比率に係る赤字・黒字の構成分析!G$34,"▲", "-")), 2)), NA())</f>
        <v>#N/A</v>
      </c>
      <c r="E36" s="166">
        <f>IF(ROUND(VALUE(SUBSTITUTE(連結実質赤字比率に係る赤字・黒字の構成分析!G$34,"▲", "-")), 2) &gt;= 0, ABS(ROUND(VALUE(SUBSTITUTE(連結実質赤字比率に係る赤字・黒字の構成分析!G$34,"▲", "-")), 2)), NA())</f>
        <v>14.38</v>
      </c>
      <c r="F36" s="166" t="e">
        <f>IF(ROUND(VALUE(SUBSTITUTE(連結実質赤字比率に係る赤字・黒字の構成分析!H$34,"▲", "-")), 2) &lt; 0, ABS(ROUND(VALUE(SUBSTITUTE(連結実質赤字比率に係る赤字・黒字の構成分析!H$34,"▲", "-")), 2)), NA())</f>
        <v>#N/A</v>
      </c>
      <c r="G36" s="166">
        <f>IF(ROUND(VALUE(SUBSTITUTE(連結実質赤字比率に係る赤字・黒字の構成分析!H$34,"▲", "-")), 2) &gt;= 0, ABS(ROUND(VALUE(SUBSTITUTE(連結実質赤字比率に係る赤字・黒字の構成分析!H$34,"▲", "-")), 2)), NA())</f>
        <v>14.81</v>
      </c>
      <c r="H36" s="166" t="e">
        <f>IF(ROUND(VALUE(SUBSTITUTE(連結実質赤字比率に係る赤字・黒字の構成分析!I$34,"▲", "-")), 2) &lt; 0, ABS(ROUND(VALUE(SUBSTITUTE(連結実質赤字比率に係る赤字・黒字の構成分析!I$34,"▲", "-")), 2)), NA())</f>
        <v>#N/A</v>
      </c>
      <c r="I36" s="166">
        <f>IF(ROUND(VALUE(SUBSTITUTE(連結実質赤字比率に係る赤字・黒字の構成分析!I$34,"▲", "-")), 2) &gt;= 0, ABS(ROUND(VALUE(SUBSTITUTE(連結実質赤字比率に係る赤字・黒字の構成分析!I$34,"▲", "-")), 2)), NA())</f>
        <v>14.46</v>
      </c>
      <c r="J36" s="166" t="e">
        <f>IF(ROUND(VALUE(SUBSTITUTE(連結実質赤字比率に係る赤字・黒字の構成分析!J$34,"▲", "-")), 2) &lt; 0, ABS(ROUND(VALUE(SUBSTITUTE(連結実質赤字比率に係る赤字・黒字の構成分析!J$34,"▲", "-")), 2)), NA())</f>
        <v>#N/A</v>
      </c>
      <c r="K36" s="166">
        <f>IF(ROUND(VALUE(SUBSTITUTE(連結実質赤字比率に係る赤字・黒字の構成分析!J$34,"▲", "-")), 2) &gt;= 0, ABS(ROUND(VALUE(SUBSTITUTE(連結実質赤字比率に係る赤字・黒字の構成分析!J$34,"▲", "-")), 2)), NA())</f>
        <v>14.85</v>
      </c>
    </row>
    <row r="39" spans="1:16" x14ac:dyDescent="0.2">
      <c r="A39" s="139" t="s">
        <v>59</v>
      </c>
    </row>
    <row r="40" spans="1:16" x14ac:dyDescent="0.2">
      <c r="A40" s="167"/>
      <c r="B40" s="167" t="str">
        <f>'実質公債費比率（分子）の構造'!K$44</f>
        <v>H29</v>
      </c>
      <c r="C40" s="167"/>
      <c r="D40" s="167"/>
      <c r="E40" s="167" t="str">
        <f>'実質公債費比率（分子）の構造'!L$44</f>
        <v>H30</v>
      </c>
      <c r="F40" s="167"/>
      <c r="G40" s="167"/>
      <c r="H40" s="167" t="str">
        <f>'実質公債費比率（分子）の構造'!M$44</f>
        <v>R01</v>
      </c>
      <c r="I40" s="167"/>
      <c r="J40" s="167"/>
      <c r="K40" s="167" t="str">
        <f>'実質公債費比率（分子）の構造'!N$44</f>
        <v>R02</v>
      </c>
      <c r="L40" s="167"/>
      <c r="M40" s="167"/>
      <c r="N40" s="167" t="str">
        <f>'実質公債費比率（分子）の構造'!O$44</f>
        <v>R03</v>
      </c>
      <c r="O40" s="167"/>
      <c r="P40" s="167"/>
    </row>
    <row r="41" spans="1:16" x14ac:dyDescent="0.2">
      <c r="A41" s="167"/>
      <c r="B41" s="167" t="s">
        <v>60</v>
      </c>
      <c r="C41" s="167"/>
      <c r="D41" s="167" t="s">
        <v>61</v>
      </c>
      <c r="E41" s="167" t="s">
        <v>60</v>
      </c>
      <c r="F41" s="167"/>
      <c r="G41" s="167" t="s">
        <v>61</v>
      </c>
      <c r="H41" s="167" t="s">
        <v>60</v>
      </c>
      <c r="I41" s="167"/>
      <c r="J41" s="167" t="s">
        <v>61</v>
      </c>
      <c r="K41" s="167" t="s">
        <v>60</v>
      </c>
      <c r="L41" s="167"/>
      <c r="M41" s="167" t="s">
        <v>61</v>
      </c>
      <c r="N41" s="167" t="s">
        <v>60</v>
      </c>
      <c r="O41" s="167"/>
      <c r="P41" s="167" t="s">
        <v>61</v>
      </c>
    </row>
    <row r="42" spans="1:16" x14ac:dyDescent="0.2">
      <c r="A42" s="167" t="s">
        <v>62</v>
      </c>
      <c r="B42" s="167"/>
      <c r="C42" s="167"/>
      <c r="D42" s="167">
        <f>'実質公債費比率（分子）の構造'!K$52</f>
        <v>831</v>
      </c>
      <c r="E42" s="167"/>
      <c r="F42" s="167"/>
      <c r="G42" s="167">
        <f>'実質公債費比率（分子）の構造'!L$52</f>
        <v>841</v>
      </c>
      <c r="H42" s="167"/>
      <c r="I42" s="167"/>
      <c r="J42" s="167">
        <f>'実質公債費比率（分子）の構造'!M$52</f>
        <v>844</v>
      </c>
      <c r="K42" s="167"/>
      <c r="L42" s="167"/>
      <c r="M42" s="167">
        <f>'実質公債費比率（分子）の構造'!N$52</f>
        <v>842</v>
      </c>
      <c r="N42" s="167"/>
      <c r="O42" s="167"/>
      <c r="P42" s="167">
        <f>'実質公債費比率（分子）の構造'!O$52</f>
        <v>827</v>
      </c>
    </row>
    <row r="43" spans="1:16" x14ac:dyDescent="0.2">
      <c r="A43" s="167" t="s">
        <v>63</v>
      </c>
      <c r="B43" s="167">
        <f>'実質公債費比率（分子）の構造'!K$51</f>
        <v>0</v>
      </c>
      <c r="C43" s="167"/>
      <c r="D43" s="167"/>
      <c r="E43" s="167">
        <f>'実質公債費比率（分子）の構造'!L$51</f>
        <v>0</v>
      </c>
      <c r="F43" s="167"/>
      <c r="G43" s="167"/>
      <c r="H43" s="167">
        <f>'実質公債費比率（分子）の構造'!M$51</f>
        <v>0</v>
      </c>
      <c r="I43" s="167"/>
      <c r="J43" s="167"/>
      <c r="K43" s="167">
        <f>'実質公債費比率（分子）の構造'!N$51</f>
        <v>0</v>
      </c>
      <c r="L43" s="167"/>
      <c r="M43" s="167"/>
      <c r="N43" s="167">
        <f>'実質公債費比率（分子）の構造'!O$51</f>
        <v>0</v>
      </c>
      <c r="O43" s="167"/>
      <c r="P43" s="167"/>
    </row>
    <row r="44" spans="1:16" x14ac:dyDescent="0.2">
      <c r="A44" s="167" t="s">
        <v>64</v>
      </c>
      <c r="B44" s="167">
        <f>'実質公債費比率（分子）の構造'!K$50</f>
        <v>15</v>
      </c>
      <c r="C44" s="167"/>
      <c r="D44" s="167"/>
      <c r="E44" s="167">
        <f>'実質公債費比率（分子）の構造'!L$50</f>
        <v>7</v>
      </c>
      <c r="F44" s="167"/>
      <c r="G44" s="167"/>
      <c r="H44" s="167">
        <f>'実質公債費比率（分子）の構造'!M$50</f>
        <v>2</v>
      </c>
      <c r="I44" s="167"/>
      <c r="J44" s="167"/>
      <c r="K44" s="167">
        <f>'実質公債費比率（分子）の構造'!N$50</f>
        <v>1</v>
      </c>
      <c r="L44" s="167"/>
      <c r="M44" s="167"/>
      <c r="N44" s="167">
        <f>'実質公債費比率（分子）の構造'!O$50</f>
        <v>0</v>
      </c>
      <c r="O44" s="167"/>
      <c r="P44" s="167"/>
    </row>
    <row r="45" spans="1:16" x14ac:dyDescent="0.2">
      <c r="A45" s="167" t="s">
        <v>65</v>
      </c>
      <c r="B45" s="167">
        <f>'実質公債費比率（分子）の構造'!K$49</f>
        <v>19</v>
      </c>
      <c r="C45" s="167"/>
      <c r="D45" s="167"/>
      <c r="E45" s="167">
        <f>'実質公債費比率（分子）の構造'!L$49</f>
        <v>15</v>
      </c>
      <c r="F45" s="167"/>
      <c r="G45" s="167"/>
      <c r="H45" s="167">
        <f>'実質公債費比率（分子）の構造'!M$49</f>
        <v>10</v>
      </c>
      <c r="I45" s="167"/>
      <c r="J45" s="167"/>
      <c r="K45" s="167">
        <f>'実質公債費比率（分子）の構造'!N$49</f>
        <v>7</v>
      </c>
      <c r="L45" s="167"/>
      <c r="M45" s="167"/>
      <c r="N45" s="167">
        <f>'実質公債費比率（分子）の構造'!O$49</f>
        <v>8</v>
      </c>
      <c r="O45" s="167"/>
      <c r="P45" s="167"/>
    </row>
    <row r="46" spans="1:16" x14ac:dyDescent="0.2">
      <c r="A46" s="167" t="s">
        <v>66</v>
      </c>
      <c r="B46" s="167">
        <f>'実質公債費比率（分子）の構造'!K$48</f>
        <v>153</v>
      </c>
      <c r="C46" s="167"/>
      <c r="D46" s="167"/>
      <c r="E46" s="167">
        <f>'実質公債費比率（分子）の構造'!L$48</f>
        <v>157</v>
      </c>
      <c r="F46" s="167"/>
      <c r="G46" s="167"/>
      <c r="H46" s="167">
        <f>'実質公債費比率（分子）の構造'!M$48</f>
        <v>161</v>
      </c>
      <c r="I46" s="167"/>
      <c r="J46" s="167"/>
      <c r="K46" s="167">
        <f>'実質公債費比率（分子）の構造'!N$48</f>
        <v>157</v>
      </c>
      <c r="L46" s="167"/>
      <c r="M46" s="167"/>
      <c r="N46" s="167">
        <f>'実質公債費比率（分子）の構造'!O$48</f>
        <v>162</v>
      </c>
      <c r="O46" s="167"/>
      <c r="P46" s="167"/>
    </row>
    <row r="47" spans="1:16" x14ac:dyDescent="0.2">
      <c r="A47" s="167" t="s">
        <v>67</v>
      </c>
      <c r="B47" s="167" t="str">
        <f>'実質公債費比率（分子）の構造'!K$47</f>
        <v>-</v>
      </c>
      <c r="C47" s="167"/>
      <c r="D47" s="167"/>
      <c r="E47" s="167" t="str">
        <f>'実質公債費比率（分子）の構造'!L$47</f>
        <v>-</v>
      </c>
      <c r="F47" s="167"/>
      <c r="G47" s="167"/>
      <c r="H47" s="167" t="str">
        <f>'実質公債費比率（分子）の構造'!M$47</f>
        <v>-</v>
      </c>
      <c r="I47" s="167"/>
      <c r="J47" s="167"/>
      <c r="K47" s="167" t="str">
        <f>'実質公債費比率（分子）の構造'!N$47</f>
        <v>-</v>
      </c>
      <c r="L47" s="167"/>
      <c r="M47" s="167"/>
      <c r="N47" s="167" t="str">
        <f>'実質公債費比率（分子）の構造'!O$47</f>
        <v>-</v>
      </c>
      <c r="O47" s="167"/>
      <c r="P47" s="167"/>
    </row>
    <row r="48" spans="1:16" x14ac:dyDescent="0.2">
      <c r="A48" s="167" t="s">
        <v>68</v>
      </c>
      <c r="B48" s="167" t="str">
        <f>'実質公債費比率（分子）の構造'!K$46</f>
        <v>-</v>
      </c>
      <c r="C48" s="167"/>
      <c r="D48" s="167"/>
      <c r="E48" s="167" t="str">
        <f>'実質公債費比率（分子）の構造'!L$46</f>
        <v>-</v>
      </c>
      <c r="F48" s="167"/>
      <c r="G48" s="167"/>
      <c r="H48" s="167" t="str">
        <f>'実質公債費比率（分子）の構造'!M$46</f>
        <v>-</v>
      </c>
      <c r="I48" s="167"/>
      <c r="J48" s="167"/>
      <c r="K48" s="167" t="str">
        <f>'実質公債費比率（分子）の構造'!N$46</f>
        <v>-</v>
      </c>
      <c r="L48" s="167"/>
      <c r="M48" s="167"/>
      <c r="N48" s="167" t="str">
        <f>'実質公債費比率（分子）の構造'!O$46</f>
        <v>-</v>
      </c>
      <c r="O48" s="167"/>
      <c r="P48" s="167"/>
    </row>
    <row r="49" spans="1:16" x14ac:dyDescent="0.2">
      <c r="A49" s="167" t="s">
        <v>69</v>
      </c>
      <c r="B49" s="167">
        <f>'実質公債費比率（分子）の構造'!K$45</f>
        <v>1208</v>
      </c>
      <c r="C49" s="167"/>
      <c r="D49" s="167"/>
      <c r="E49" s="167">
        <f>'実質公債費比率（分子）の構造'!L$45</f>
        <v>1200</v>
      </c>
      <c r="F49" s="167"/>
      <c r="G49" s="167"/>
      <c r="H49" s="167">
        <f>'実質公債費比率（分子）の構造'!M$45</f>
        <v>1183</v>
      </c>
      <c r="I49" s="167"/>
      <c r="J49" s="167"/>
      <c r="K49" s="167">
        <f>'実質公債費比率（分子）の構造'!N$45</f>
        <v>1131</v>
      </c>
      <c r="L49" s="167"/>
      <c r="M49" s="167"/>
      <c r="N49" s="167">
        <f>'実質公債費比率（分子）の構造'!O$45</f>
        <v>1108</v>
      </c>
      <c r="O49" s="167"/>
      <c r="P49" s="167"/>
    </row>
    <row r="50" spans="1:16" x14ac:dyDescent="0.2">
      <c r="A50" s="167" t="s">
        <v>70</v>
      </c>
      <c r="B50" s="167" t="e">
        <f>NA()</f>
        <v>#N/A</v>
      </c>
      <c r="C50" s="167">
        <f>IF(ISNUMBER('実質公債費比率（分子）の構造'!K$53),'実質公債費比率（分子）の構造'!K$53,NA())</f>
        <v>564</v>
      </c>
      <c r="D50" s="167" t="e">
        <f>NA()</f>
        <v>#N/A</v>
      </c>
      <c r="E50" s="167" t="e">
        <f>NA()</f>
        <v>#N/A</v>
      </c>
      <c r="F50" s="167">
        <f>IF(ISNUMBER('実質公債費比率（分子）の構造'!L$53),'実質公債費比率（分子）の構造'!L$53,NA())</f>
        <v>538</v>
      </c>
      <c r="G50" s="167" t="e">
        <f>NA()</f>
        <v>#N/A</v>
      </c>
      <c r="H50" s="167" t="e">
        <f>NA()</f>
        <v>#N/A</v>
      </c>
      <c r="I50" s="167">
        <f>IF(ISNUMBER('実質公債費比率（分子）の構造'!M$53),'実質公債費比率（分子）の構造'!M$53,NA())</f>
        <v>512</v>
      </c>
      <c r="J50" s="167" t="e">
        <f>NA()</f>
        <v>#N/A</v>
      </c>
      <c r="K50" s="167" t="e">
        <f>NA()</f>
        <v>#N/A</v>
      </c>
      <c r="L50" s="167">
        <f>IF(ISNUMBER('実質公債費比率（分子）の構造'!N$53),'実質公債費比率（分子）の構造'!N$53,NA())</f>
        <v>454</v>
      </c>
      <c r="M50" s="167" t="e">
        <f>NA()</f>
        <v>#N/A</v>
      </c>
      <c r="N50" s="167" t="e">
        <f>NA()</f>
        <v>#N/A</v>
      </c>
      <c r="O50" s="167">
        <f>IF(ISNUMBER('実質公債費比率（分子）の構造'!O$53),'実質公債費比率（分子）の構造'!O$53,NA())</f>
        <v>451</v>
      </c>
      <c r="P50" s="167" t="e">
        <f>NA()</f>
        <v>#N/A</v>
      </c>
    </row>
    <row r="53" spans="1:16" x14ac:dyDescent="0.2">
      <c r="A53" s="139" t="s">
        <v>71</v>
      </c>
    </row>
    <row r="54" spans="1:16" x14ac:dyDescent="0.2">
      <c r="A54" s="166"/>
      <c r="B54" s="166" t="str">
        <f>'将来負担比率（分子）の構造'!I$40</f>
        <v>H29</v>
      </c>
      <c r="C54" s="166"/>
      <c r="D54" s="166"/>
      <c r="E54" s="166" t="str">
        <f>'将来負担比率（分子）の構造'!J$40</f>
        <v>H30</v>
      </c>
      <c r="F54" s="166"/>
      <c r="G54" s="166"/>
      <c r="H54" s="166" t="str">
        <f>'将来負担比率（分子）の構造'!K$40</f>
        <v>R01</v>
      </c>
      <c r="I54" s="166"/>
      <c r="J54" s="166"/>
      <c r="K54" s="166" t="str">
        <f>'将来負担比率（分子）の構造'!L$40</f>
        <v>R02</v>
      </c>
      <c r="L54" s="166"/>
      <c r="M54" s="166"/>
      <c r="N54" s="166" t="str">
        <f>'将来負担比率（分子）の構造'!M$40</f>
        <v>R03</v>
      </c>
      <c r="O54" s="166"/>
      <c r="P54" s="166"/>
    </row>
    <row r="55" spans="1:16" x14ac:dyDescent="0.2">
      <c r="A55" s="166"/>
      <c r="B55" s="166" t="s">
        <v>72</v>
      </c>
      <c r="C55" s="166"/>
      <c r="D55" s="166" t="s">
        <v>73</v>
      </c>
      <c r="E55" s="166" t="s">
        <v>72</v>
      </c>
      <c r="F55" s="166"/>
      <c r="G55" s="166" t="s">
        <v>73</v>
      </c>
      <c r="H55" s="166" t="s">
        <v>72</v>
      </c>
      <c r="I55" s="166"/>
      <c r="J55" s="166" t="s">
        <v>73</v>
      </c>
      <c r="K55" s="166" t="s">
        <v>72</v>
      </c>
      <c r="L55" s="166"/>
      <c r="M55" s="166" t="s">
        <v>73</v>
      </c>
      <c r="N55" s="166" t="s">
        <v>72</v>
      </c>
      <c r="O55" s="166"/>
      <c r="P55" s="166" t="s">
        <v>73</v>
      </c>
    </row>
    <row r="56" spans="1:16" x14ac:dyDescent="0.2">
      <c r="A56" s="166" t="s">
        <v>42</v>
      </c>
      <c r="B56" s="166"/>
      <c r="C56" s="166"/>
      <c r="D56" s="166">
        <f>'将来負担比率（分子）の構造'!I$52</f>
        <v>7904</v>
      </c>
      <c r="E56" s="166"/>
      <c r="F56" s="166"/>
      <c r="G56" s="166">
        <f>'将来負担比率（分子）の構造'!J$52</f>
        <v>7663</v>
      </c>
      <c r="H56" s="166"/>
      <c r="I56" s="166"/>
      <c r="J56" s="166">
        <f>'将来負担比率（分子）の構造'!K$52</f>
        <v>7258</v>
      </c>
      <c r="K56" s="166"/>
      <c r="L56" s="166"/>
      <c r="M56" s="166">
        <f>'将来負担比率（分子）の構造'!L$52</f>
        <v>6863</v>
      </c>
      <c r="N56" s="166"/>
      <c r="O56" s="166"/>
      <c r="P56" s="166">
        <f>'将来負担比率（分子）の構造'!M$52</f>
        <v>6832</v>
      </c>
    </row>
    <row r="57" spans="1:16" x14ac:dyDescent="0.2">
      <c r="A57" s="166" t="s">
        <v>41</v>
      </c>
      <c r="B57" s="166"/>
      <c r="C57" s="166"/>
      <c r="D57" s="166">
        <f>'将来負担比率（分子）の構造'!I$51</f>
        <v>442</v>
      </c>
      <c r="E57" s="166"/>
      <c r="F57" s="166"/>
      <c r="G57" s="166">
        <f>'将来負担比率（分子）の構造'!J$51</f>
        <v>430</v>
      </c>
      <c r="H57" s="166"/>
      <c r="I57" s="166"/>
      <c r="J57" s="166">
        <f>'将来負担比率（分子）の構造'!K$51</f>
        <v>405</v>
      </c>
      <c r="K57" s="166"/>
      <c r="L57" s="166"/>
      <c r="M57" s="166">
        <f>'将来負担比率（分子）の構造'!L$51</f>
        <v>375</v>
      </c>
      <c r="N57" s="166"/>
      <c r="O57" s="166"/>
      <c r="P57" s="166">
        <f>'将来負担比率（分子）の構造'!M$51</f>
        <v>346</v>
      </c>
    </row>
    <row r="58" spans="1:16" x14ac:dyDescent="0.2">
      <c r="A58" s="166" t="s">
        <v>40</v>
      </c>
      <c r="B58" s="166"/>
      <c r="C58" s="166"/>
      <c r="D58" s="166">
        <f>'将来負担比率（分子）の構造'!I$50</f>
        <v>507</v>
      </c>
      <c r="E58" s="166"/>
      <c r="F58" s="166"/>
      <c r="G58" s="166">
        <f>'将来負担比率（分子）の構造'!J$50</f>
        <v>542</v>
      </c>
      <c r="H58" s="166"/>
      <c r="I58" s="166"/>
      <c r="J58" s="166">
        <f>'将来負担比率（分子）の構造'!K$50</f>
        <v>892</v>
      </c>
      <c r="K58" s="166"/>
      <c r="L58" s="166"/>
      <c r="M58" s="166">
        <f>'将来負担比率（分子）の構造'!L$50</f>
        <v>1262</v>
      </c>
      <c r="N58" s="166"/>
      <c r="O58" s="166"/>
      <c r="P58" s="166">
        <f>'将来負担比率（分子）の構造'!M$50</f>
        <v>1634</v>
      </c>
    </row>
    <row r="59" spans="1:16" x14ac:dyDescent="0.2">
      <c r="A59" s="166" t="s">
        <v>38</v>
      </c>
      <c r="B59" s="166" t="str">
        <f>'将来負担比率（分子）の構造'!I$49</f>
        <v>-</v>
      </c>
      <c r="C59" s="166"/>
      <c r="D59" s="166"/>
      <c r="E59" s="166" t="str">
        <f>'将来負担比率（分子）の構造'!J$49</f>
        <v>-</v>
      </c>
      <c r="F59" s="166"/>
      <c r="G59" s="166"/>
      <c r="H59" s="166" t="str">
        <f>'将来負担比率（分子）の構造'!K$49</f>
        <v>-</v>
      </c>
      <c r="I59" s="166"/>
      <c r="J59" s="166"/>
      <c r="K59" s="166" t="str">
        <f>'将来負担比率（分子）の構造'!L$49</f>
        <v>-</v>
      </c>
      <c r="L59" s="166"/>
      <c r="M59" s="166"/>
      <c r="N59" s="166" t="str">
        <f>'将来負担比率（分子）の構造'!M$49</f>
        <v>-</v>
      </c>
      <c r="O59" s="166"/>
      <c r="P59" s="166"/>
    </row>
    <row r="60" spans="1:16" x14ac:dyDescent="0.2">
      <c r="A60" s="166" t="s">
        <v>37</v>
      </c>
      <c r="B60" s="166" t="str">
        <f>'将来負担比率（分子）の構造'!I$48</f>
        <v>-</v>
      </c>
      <c r="C60" s="166"/>
      <c r="D60" s="166"/>
      <c r="E60" s="166" t="str">
        <f>'将来負担比率（分子）の構造'!J$48</f>
        <v>-</v>
      </c>
      <c r="F60" s="166"/>
      <c r="G60" s="166"/>
      <c r="H60" s="166" t="str">
        <f>'将来負担比率（分子）の構造'!K$48</f>
        <v>-</v>
      </c>
      <c r="I60" s="166"/>
      <c r="J60" s="166"/>
      <c r="K60" s="166" t="str">
        <f>'将来負担比率（分子）の構造'!L$48</f>
        <v>-</v>
      </c>
      <c r="L60" s="166"/>
      <c r="M60" s="166"/>
      <c r="N60" s="166" t="str">
        <f>'将来負担比率（分子）の構造'!M$48</f>
        <v>-</v>
      </c>
      <c r="O60" s="166"/>
      <c r="P60" s="166"/>
    </row>
    <row r="61" spans="1:16" x14ac:dyDescent="0.2">
      <c r="A61" s="166" t="s">
        <v>35</v>
      </c>
      <c r="B61" s="166" t="str">
        <f>'将来負担比率（分子）の構造'!I$46</f>
        <v>-</v>
      </c>
      <c r="C61" s="166"/>
      <c r="D61" s="166"/>
      <c r="E61" s="166" t="str">
        <f>'将来負担比率（分子）の構造'!J$46</f>
        <v>-</v>
      </c>
      <c r="F61" s="166"/>
      <c r="G61" s="166"/>
      <c r="H61" s="166" t="str">
        <f>'将来負担比率（分子）の構造'!K$46</f>
        <v>-</v>
      </c>
      <c r="I61" s="166"/>
      <c r="J61" s="166"/>
      <c r="K61" s="166" t="str">
        <f>'将来負担比率（分子）の構造'!L$46</f>
        <v>-</v>
      </c>
      <c r="L61" s="166"/>
      <c r="M61" s="166"/>
      <c r="N61" s="166" t="str">
        <f>'将来負担比率（分子）の構造'!M$46</f>
        <v>-</v>
      </c>
      <c r="O61" s="166"/>
      <c r="P61" s="166"/>
    </row>
    <row r="62" spans="1:16" x14ac:dyDescent="0.2">
      <c r="A62" s="166" t="s">
        <v>34</v>
      </c>
      <c r="B62" s="166">
        <f>'将来負担比率（分子）の構造'!I$45</f>
        <v>1273</v>
      </c>
      <c r="C62" s="166"/>
      <c r="D62" s="166"/>
      <c r="E62" s="166">
        <f>'将来負担比率（分子）の構造'!J$45</f>
        <v>1208</v>
      </c>
      <c r="F62" s="166"/>
      <c r="G62" s="166"/>
      <c r="H62" s="166">
        <f>'将来負担比率（分子）の構造'!K$45</f>
        <v>1192</v>
      </c>
      <c r="I62" s="166"/>
      <c r="J62" s="166"/>
      <c r="K62" s="166">
        <f>'将来負担比率（分子）の構造'!L$45</f>
        <v>1117</v>
      </c>
      <c r="L62" s="166"/>
      <c r="M62" s="166"/>
      <c r="N62" s="166">
        <f>'将来負担比率（分子）の構造'!M$45</f>
        <v>945</v>
      </c>
      <c r="O62" s="166"/>
      <c r="P62" s="166"/>
    </row>
    <row r="63" spans="1:16" x14ac:dyDescent="0.2">
      <c r="A63" s="166" t="s">
        <v>33</v>
      </c>
      <c r="B63" s="166">
        <f>'将来負担比率（分子）の構造'!I$44</f>
        <v>31</v>
      </c>
      <c r="C63" s="166"/>
      <c r="D63" s="166"/>
      <c r="E63" s="166">
        <f>'将来負担比率（分子）の構造'!J$44</f>
        <v>29</v>
      </c>
      <c r="F63" s="166"/>
      <c r="G63" s="166"/>
      <c r="H63" s="166">
        <f>'将来負担比率（分子）の構造'!K$44</f>
        <v>25</v>
      </c>
      <c r="I63" s="166"/>
      <c r="J63" s="166"/>
      <c r="K63" s="166">
        <f>'将来負担比率（分子）の構造'!L$44</f>
        <v>26</v>
      </c>
      <c r="L63" s="166"/>
      <c r="M63" s="166"/>
      <c r="N63" s="166">
        <f>'将来負担比率（分子）の構造'!M$44</f>
        <v>41</v>
      </c>
      <c r="O63" s="166"/>
      <c r="P63" s="166"/>
    </row>
    <row r="64" spans="1:16" x14ac:dyDescent="0.2">
      <c r="A64" s="166" t="s">
        <v>32</v>
      </c>
      <c r="B64" s="166">
        <f>'将来負担比率（分子）の構造'!I$43</f>
        <v>2112</v>
      </c>
      <c r="C64" s="166"/>
      <c r="D64" s="166"/>
      <c r="E64" s="166">
        <f>'将来負担比率（分子）の構造'!J$43</f>
        <v>2174</v>
      </c>
      <c r="F64" s="166"/>
      <c r="G64" s="166"/>
      <c r="H64" s="166">
        <f>'将来負担比率（分子）の構造'!K$43</f>
        <v>2317</v>
      </c>
      <c r="I64" s="166"/>
      <c r="J64" s="166"/>
      <c r="K64" s="166">
        <f>'将来負担比率（分子）の構造'!L$43</f>
        <v>2287</v>
      </c>
      <c r="L64" s="166"/>
      <c r="M64" s="166"/>
      <c r="N64" s="166">
        <f>'将来負担比率（分子）の構造'!M$43</f>
        <v>2286</v>
      </c>
      <c r="O64" s="166"/>
      <c r="P64" s="166"/>
    </row>
    <row r="65" spans="1:16" x14ac:dyDescent="0.2">
      <c r="A65" s="166" t="s">
        <v>31</v>
      </c>
      <c r="B65" s="166">
        <f>'将来負担比率（分子）の構造'!I$42</f>
        <v>10</v>
      </c>
      <c r="C65" s="166"/>
      <c r="D65" s="166"/>
      <c r="E65" s="166">
        <f>'将来負担比率（分子）の構造'!J$42</f>
        <v>3</v>
      </c>
      <c r="F65" s="166"/>
      <c r="G65" s="166"/>
      <c r="H65" s="166">
        <f>'将来負担比率（分子）の構造'!K$42</f>
        <v>2</v>
      </c>
      <c r="I65" s="166"/>
      <c r="J65" s="166"/>
      <c r="K65" s="166">
        <f>'将来負担比率（分子）の構造'!L$42</f>
        <v>1</v>
      </c>
      <c r="L65" s="166"/>
      <c r="M65" s="166"/>
      <c r="N65" s="166">
        <f>'将来負担比率（分子）の構造'!M$42</f>
        <v>0</v>
      </c>
      <c r="O65" s="166"/>
      <c r="P65" s="166"/>
    </row>
    <row r="66" spans="1:16" x14ac:dyDescent="0.2">
      <c r="A66" s="166" t="s">
        <v>30</v>
      </c>
      <c r="B66" s="166">
        <f>'将来負担比率（分子）の構造'!I$41</f>
        <v>9695</v>
      </c>
      <c r="C66" s="166"/>
      <c r="D66" s="166"/>
      <c r="E66" s="166">
        <f>'将来負担比率（分子）の構造'!J$41</f>
        <v>9140</v>
      </c>
      <c r="F66" s="166"/>
      <c r="G66" s="166"/>
      <c r="H66" s="166">
        <f>'将来負担比率（分子）の構造'!K$41</f>
        <v>8526</v>
      </c>
      <c r="I66" s="166"/>
      <c r="J66" s="166"/>
      <c r="K66" s="166">
        <f>'将来負担比率（分子）の構造'!L$41</f>
        <v>7841</v>
      </c>
      <c r="L66" s="166"/>
      <c r="M66" s="166"/>
      <c r="N66" s="166">
        <f>'将来負担比率（分子）の構造'!M$41</f>
        <v>7788</v>
      </c>
      <c r="O66" s="166"/>
      <c r="P66" s="166"/>
    </row>
    <row r="67" spans="1:16" x14ac:dyDescent="0.2">
      <c r="A67" s="166" t="s">
        <v>74</v>
      </c>
      <c r="B67" s="166" t="e">
        <f>NA()</f>
        <v>#N/A</v>
      </c>
      <c r="C67" s="166">
        <f>IF(ISNUMBER('将来負担比率（分子）の構造'!I$53), IF('将来負担比率（分子）の構造'!I$53 &lt; 0, 0, '将来負担比率（分子）の構造'!I$53), NA())</f>
        <v>4267</v>
      </c>
      <c r="D67" s="166" t="e">
        <f>NA()</f>
        <v>#N/A</v>
      </c>
      <c r="E67" s="166" t="e">
        <f>NA()</f>
        <v>#N/A</v>
      </c>
      <c r="F67" s="166">
        <f>IF(ISNUMBER('将来負担比率（分子）の構造'!J$53), IF('将来負担比率（分子）の構造'!J$53 &lt; 0, 0, '将来負担比率（分子）の構造'!J$53), NA())</f>
        <v>3919</v>
      </c>
      <c r="G67" s="166" t="e">
        <f>NA()</f>
        <v>#N/A</v>
      </c>
      <c r="H67" s="166" t="e">
        <f>NA()</f>
        <v>#N/A</v>
      </c>
      <c r="I67" s="166">
        <f>IF(ISNUMBER('将来負担比率（分子）の構造'!K$53), IF('将来負担比率（分子）の構造'!K$53 &lt; 0, 0, '将来負担比率（分子）の構造'!K$53), NA())</f>
        <v>3507</v>
      </c>
      <c r="J67" s="166" t="e">
        <f>NA()</f>
        <v>#N/A</v>
      </c>
      <c r="K67" s="166" t="e">
        <f>NA()</f>
        <v>#N/A</v>
      </c>
      <c r="L67" s="166">
        <f>IF(ISNUMBER('将来負担比率（分子）の構造'!L$53), IF('将来負担比率（分子）の構造'!L$53 &lt; 0, 0, '将来負担比率（分子）の構造'!L$53), NA())</f>
        <v>2771</v>
      </c>
      <c r="M67" s="166" t="e">
        <f>NA()</f>
        <v>#N/A</v>
      </c>
      <c r="N67" s="166" t="e">
        <f>NA()</f>
        <v>#N/A</v>
      </c>
      <c r="O67" s="166">
        <f>IF(ISNUMBER('将来負担比率（分子）の構造'!M$53), IF('将来負担比率（分子）の構造'!M$53 &lt; 0, 0, '将来負担比率（分子）の構造'!M$53), NA())</f>
        <v>2247</v>
      </c>
      <c r="P67" s="166" t="e">
        <f>NA()</f>
        <v>#N/A</v>
      </c>
    </row>
    <row r="70" spans="1:16" x14ac:dyDescent="0.2">
      <c r="A70" s="168" t="s">
        <v>75</v>
      </c>
      <c r="B70" s="168"/>
      <c r="C70" s="168"/>
      <c r="D70" s="168"/>
      <c r="E70" s="168"/>
      <c r="F70" s="168"/>
    </row>
    <row r="71" spans="1:16" x14ac:dyDescent="0.2">
      <c r="A71" s="169"/>
      <c r="B71" s="169" t="str">
        <f>基金残高に係る経年分析!F54</f>
        <v>R01</v>
      </c>
      <c r="C71" s="169" t="str">
        <f>基金残高に係る経年分析!G54</f>
        <v>R02</v>
      </c>
      <c r="D71" s="169" t="str">
        <f>基金残高に係る経年分析!H54</f>
        <v>R03</v>
      </c>
    </row>
    <row r="72" spans="1:16" x14ac:dyDescent="0.2">
      <c r="A72" s="169" t="s">
        <v>76</v>
      </c>
      <c r="B72" s="170">
        <f>基金残高に係る経年分析!F55</f>
        <v>309</v>
      </c>
      <c r="C72" s="170">
        <f>基金残高に係る経年分析!G55</f>
        <v>452</v>
      </c>
      <c r="D72" s="170">
        <f>基金残高に係る経年分析!H55</f>
        <v>634</v>
      </c>
    </row>
    <row r="73" spans="1:16" x14ac:dyDescent="0.2">
      <c r="A73" s="169" t="s">
        <v>77</v>
      </c>
      <c r="B73" s="170">
        <f>基金残高に係る経年分析!F56</f>
        <v>0</v>
      </c>
      <c r="C73" s="170">
        <f>基金残高に係る経年分析!G56</f>
        <v>15</v>
      </c>
      <c r="D73" s="170">
        <f>基金残高に係る経年分析!H56</f>
        <v>172</v>
      </c>
    </row>
    <row r="74" spans="1:16" x14ac:dyDescent="0.2">
      <c r="A74" s="169" t="s">
        <v>78</v>
      </c>
      <c r="B74" s="170">
        <f>基金残高に係る経年分析!F57</f>
        <v>349</v>
      </c>
      <c r="C74" s="170">
        <f>基金残高に係る経年分析!G57</f>
        <v>461</v>
      </c>
      <c r="D74" s="170">
        <f>基金残高に係る経年分析!H57</f>
        <v>839</v>
      </c>
    </row>
  </sheetData>
  <sheetProtection algorithmName="SHA-512" hashValue="wFnVq7Z12CzVw3koRegbwCLzpc873ith+AMTGnYYUEeHJVEvhFcSdB7lAltKpehpgguTIO3KQRWan8xIOsyB3g==" saltValue="UQX6zgrWsEqhNpixMvkJ1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NOT0246</cp:lastModifiedBy>
  <dcterms:created xsi:type="dcterms:W3CDTF">2023-02-20T04:05:48Z</dcterms:created>
  <dcterms:modified xsi:type="dcterms:W3CDTF">2026-10-05T01:54:52Z</dcterms:modified>
  <cp:category/>
</cp:coreProperties>
</file>